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1" sheetId="4" r:id="rId1"/>
  </sheets>
  <externalReferences>
    <externalReference r:id="rId2"/>
  </externalReferences>
  <definedNames>
    <definedName name="TABLE" localSheetId="0">'11'!#REF!</definedName>
    <definedName name="TABLE_2" localSheetId="0">'11'!#REF!</definedName>
    <definedName name="_xlnm.Print_Area" localSheetId="0">'11'!$A$1:$X$150</definedName>
  </definedNames>
  <calcPr calcId="125725"/>
</workbook>
</file>

<file path=xl/calcChain.xml><?xml version="1.0" encoding="utf-8"?>
<calcChain xmlns="http://schemas.openxmlformats.org/spreadsheetml/2006/main">
  <c r="L82" i="4"/>
  <c r="T81"/>
  <c r="E80"/>
  <c r="F80"/>
  <c r="H80"/>
  <c r="H25" s="1"/>
  <c r="I80"/>
  <c r="J80"/>
  <c r="K80"/>
  <c r="L80"/>
  <c r="M80"/>
  <c r="I82"/>
  <c r="G82"/>
  <c r="D82" s="1"/>
  <c r="G81"/>
  <c r="O85"/>
  <c r="P85"/>
  <c r="Q85"/>
  <c r="R85"/>
  <c r="S85"/>
  <c r="T85"/>
  <c r="U85"/>
  <c r="V85"/>
  <c r="E85"/>
  <c r="F85"/>
  <c r="F27" s="1"/>
  <c r="G85"/>
  <c r="H85"/>
  <c r="J85"/>
  <c r="K85"/>
  <c r="M85"/>
  <c r="D85"/>
  <c r="J27"/>
  <c r="W85"/>
  <c r="J25"/>
  <c r="P80"/>
  <c r="Q80"/>
  <c r="R80"/>
  <c r="S80"/>
  <c r="V80"/>
  <c r="W80"/>
  <c r="P20"/>
  <c r="Q20"/>
  <c r="R20"/>
  <c r="S20"/>
  <c r="V20"/>
  <c r="W20"/>
  <c r="M27"/>
  <c r="T24"/>
  <c r="N24" s="1"/>
  <c r="T26"/>
  <c r="N26" s="1"/>
  <c r="E22"/>
  <c r="F22"/>
  <c r="G22"/>
  <c r="H22"/>
  <c r="I22"/>
  <c r="J22"/>
  <c r="K22"/>
  <c r="L22"/>
  <c r="M22"/>
  <c r="D22"/>
  <c r="E27"/>
  <c r="H27"/>
  <c r="K27"/>
  <c r="E25"/>
  <c r="F25"/>
  <c r="K25"/>
  <c r="M25"/>
  <c r="E67"/>
  <c r="E66" s="1"/>
  <c r="F67"/>
  <c r="G67"/>
  <c r="G66" s="1"/>
  <c r="G23" s="1"/>
  <c r="H67"/>
  <c r="J67"/>
  <c r="J66" s="1"/>
  <c r="K67"/>
  <c r="K66" s="1"/>
  <c r="D67"/>
  <c r="M67"/>
  <c r="M66" s="1"/>
  <c r="M23" s="1"/>
  <c r="Q67"/>
  <c r="Q66" s="1"/>
  <c r="R67"/>
  <c r="R66" s="1"/>
  <c r="S67"/>
  <c r="S66" s="1"/>
  <c r="V67"/>
  <c r="V66" s="1"/>
  <c r="W67"/>
  <c r="W66" s="1"/>
  <c r="P67"/>
  <c r="P66" s="1"/>
  <c r="U82" l="1"/>
  <c r="U80" s="1"/>
  <c r="O80" s="1"/>
  <c r="T82"/>
  <c r="N82" s="1"/>
  <c r="D80"/>
  <c r="T80" s="1"/>
  <c r="N80" s="1"/>
  <c r="G80"/>
  <c r="G25" s="1"/>
  <c r="D81"/>
  <c r="T22"/>
  <c r="N22" s="1"/>
  <c r="H66"/>
  <c r="H45" s="1"/>
  <c r="F66"/>
  <c r="F45" s="1"/>
  <c r="F23"/>
  <c r="F21" s="1"/>
  <c r="F20" s="1"/>
  <c r="E23"/>
  <c r="E21" s="1"/>
  <c r="E20" s="1"/>
  <c r="H23"/>
  <c r="H21" s="1"/>
  <c r="H20" s="1"/>
  <c r="K45"/>
  <c r="D25"/>
  <c r="M21"/>
  <c r="M20" s="1"/>
  <c r="J23"/>
  <c r="J45"/>
  <c r="J21"/>
  <c r="J20" s="1"/>
  <c r="M45"/>
  <c r="E45"/>
  <c r="K23"/>
  <c r="K21" s="1"/>
  <c r="K20" s="1"/>
  <c r="I67"/>
  <c r="U67" l="1"/>
  <c r="O67"/>
  <c r="N67"/>
  <c r="L67"/>
  <c r="T67"/>
  <c r="I66" l="1"/>
  <c r="I23" s="1"/>
  <c r="L66"/>
  <c r="L23" s="1"/>
  <c r="D66" l="1"/>
  <c r="D23" l="1"/>
  <c r="N66"/>
  <c r="U66"/>
  <c r="T66"/>
  <c r="O66"/>
  <c r="T23" l="1"/>
  <c r="N23" s="1"/>
  <c r="G45" l="1"/>
  <c r="D27"/>
  <c r="G27" l="1"/>
  <c r="G21" s="1"/>
  <c r="G20" s="1"/>
  <c r="D21"/>
  <c r="D45"/>
  <c r="D20" l="1"/>
  <c r="L85" l="1"/>
  <c r="L27" s="1"/>
  <c r="I85"/>
  <c r="I27" l="1"/>
  <c r="N85" l="1"/>
  <c r="T27"/>
  <c r="N27" s="1"/>
  <c r="U27"/>
  <c r="O27" s="1"/>
  <c r="L45" l="1"/>
  <c r="L25" l="1"/>
  <c r="L21" s="1"/>
  <c r="L20" s="1"/>
  <c r="N81" l="1"/>
  <c r="I25"/>
  <c r="I45"/>
  <c r="U25" l="1"/>
  <c r="O25" s="1"/>
  <c r="T25"/>
  <c r="N25" s="1"/>
  <c r="I21"/>
  <c r="T45"/>
  <c r="N45" s="1"/>
  <c r="U45"/>
  <c r="O45" s="1"/>
  <c r="I20" l="1"/>
  <c r="T21"/>
  <c r="U21"/>
  <c r="U20" l="1"/>
  <c r="O21"/>
  <c r="O20" s="1"/>
  <c r="N21"/>
  <c r="N20" s="1"/>
  <c r="T20"/>
</calcChain>
</file>

<file path=xl/sharedStrings.xml><?xml version="1.0" encoding="utf-8"?>
<sst xmlns="http://schemas.openxmlformats.org/spreadsheetml/2006/main" count="355" uniqueCount="267">
  <si>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</si>
  <si>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</si>
  <si>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</si>
  <si>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</si>
  <si>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</si>
  <si>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</si>
  <si>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</si>
  <si>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</si>
  <si>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</si>
  <si>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</si>
  <si>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</si>
  <si>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</si>
  <si>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</si>
  <si>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</si>
  <si>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</si>
  <si>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</si>
  <si>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</si>
  <si>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</si>
  <si>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</si>
  <si>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</si>
  <si>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</si>
  <si>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</si>
  <si>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</si>
  <si>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</si>
  <si>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</si>
  <si>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</si>
  <si>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</si>
  <si>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</si>
  <si>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</si>
  <si>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1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</si>
  <si>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</si>
  <si>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</si>
  <si>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Г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</si>
  <si>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</si>
  <si>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</si>
  <si>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</si>
  <si>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</si>
  <si>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</si>
  <si>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</si>
  <si>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</si>
  <si>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</si>
  <si>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</si>
  <si>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</si>
  <si>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</si>
  <si>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</si>
  <si>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</si>
  <si>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</si>
  <si>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</si>
  <si>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</si>
  <si>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</si>
  <si>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</si>
  <si>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</si>
  <si>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</si>
  <si>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</si>
  <si>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</si>
  <si>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</si>
  <si>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</si>
  <si>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</si>
  <si>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</si>
  <si>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</si>
  <si>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</si>
  <si>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</si>
  <si>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</si>
  <si>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</si>
  <si>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</si>
  <si>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</si>
  <si>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</si>
  <si>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</si>
  <si>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</si>
  <si>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</si>
  <si>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Республика Карелия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</si>
  <si>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</si>
  <si>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</si>
  <si>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</si>
  <si>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</si>
  <si>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</si>
  <si>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</si>
  <si>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</si>
  <si>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</si>
  <si>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</si>
  <si>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</si>
  <si>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</si>
  <si>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</si>
  <si>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</si>
  <si>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</si>
  <si>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</si>
  <si>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</si>
  <si>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</si>
  <si>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</si>
  <si>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</si>
  <si>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</si>
  <si>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</si>
  <si>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</si>
  <si>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</si>
  <si>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</si>
  <si>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</si>
  <si>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</si>
  <si>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</si>
  <si>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</si>
  <si>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</si>
  <si>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</si>
  <si>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</si>
  <si>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</si>
  <si>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</si>
  <si>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</si>
  <si>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</si>
  <si>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</si>
  <si>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</si>
  <si>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</si>
  <si>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</si>
  <si>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</si>
  <si>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</si>
  <si>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</si>
  <si>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</si>
  <si>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</si>
  <si>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</si>
  <si>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</si>
  <si>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</si>
  <si>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</si>
  <si>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</si>
  <si>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</si>
  <si>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</si>
  <si>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</si>
  <si>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</si>
  <si>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</si>
  <si>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</si>
  <si>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</si>
  <si>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</si>
  <si>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</si>
  <si>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</si>
  <si>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</si>
  <si>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</si>
  <si>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</si>
  <si>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</si>
  <si>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</si>
  <si>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</si>
  <si>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</si>
  <si>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</si>
  <si>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</si>
  <si>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</si>
  <si>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</si>
  <si>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</si>
  <si>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</si>
  <si>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</si>
  <si>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</si>
  <si>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</si>
  <si>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</si>
  <si>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</si>
  <si>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</si>
  <si>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</si>
  <si>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</si>
  <si>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</si>
  <si>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</si>
  <si>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</si>
  <si>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</si>
  <si>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</si>
  <si>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</si>
  <si>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</si>
  <si>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</si>
  <si>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</si>
  <si>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</si>
  <si>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</si>
  <si>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</si>
  <si>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</si>
  <si>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</si>
  <si>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</si>
  <si>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</si>
  <si>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</si>
  <si>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</si>
  <si>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</si>
  <si>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</si>
  <si>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</si>
  <si>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</si>
  <si>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</si>
  <si>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</si>
  <si>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</si>
  <si>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</si>
  <si>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</si>
  <si>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</si>
  <si>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</si>
  <si>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</si>
  <si>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</si>
  <si>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</si>
  <si>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</si>
  <si>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</si>
  <si>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</si>
  <si>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</si>
  <si>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</si>
  <si>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</si>
  <si>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</si>
  <si>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</si>
  <si>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</si>
  <si>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</si>
  <si>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</si>
  <si>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</si>
  <si>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</si>
  <si>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</si>
  <si>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</si>
  <si>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</si>
  <si>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</si>
  <si>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</si>
  <si>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</si>
  <si>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</si>
  <si>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</si>
  <si>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</si>
  <si>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</si>
  <si>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</si>
  <si>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</si>
  <si>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</si>
  <si>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</si>
  <si>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</si>
  <si>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</si>
  <si>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</si>
  <si>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</si>
  <si>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</si>
  <si>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</si>
  <si>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</si>
  <si>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</si>
  <si>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</si>
  <si>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</si>
  <si>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</si>
  <si>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</si>
  <si>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</si>
  <si>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</si>
  <si>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</si>
  <si>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</si>
  <si>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</si>
  <si>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</si>
  <si>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</si>
  <si>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</si>
  <si>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</si>
  <si>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</si>
  <si>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</si>
  <si>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</si>
  <si>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</si>
  <si>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</si>
  <si>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</si>
  <si>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</si>
  <si>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</si>
  <si>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</si>
  <si>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</si>
  <si>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</si>
  <si>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</si>
  <si>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</si>
  <si>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</si>
  <si>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</si>
  <si>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</si>
  <si>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</si>
  <si>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</si>
  <si>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</si>
  <si>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</si>
  <si>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ВСЕГО по инвестиционной программе, в том числе:</t>
  </si>
  <si>
    <t>K_000000001</t>
  </si>
  <si>
    <t>Транспортные средства</t>
  </si>
  <si>
    <t>Общества с ограниченной ответственностью "Объединенные региональные электрические сети Карелии"</t>
  </si>
  <si>
    <t>Строительство ТП в р-не ул. Киндасовский проезд</t>
  </si>
  <si>
    <t>Прочие ОС</t>
  </si>
  <si>
    <t>K_000000002</t>
  </si>
  <si>
    <t>K_000000003</t>
  </si>
  <si>
    <t>2021</t>
  </si>
  <si>
    <t>Всего (2021 год)</t>
  </si>
  <si>
    <t>Строительство КЛ-10 кВ в районе ул. Сыктывкарская между РП-26 и РП-11</t>
  </si>
  <si>
    <t>L_000000001</t>
  </si>
  <si>
    <t>Строительство ПП в районе Комсомольского пр. в г. Петрозаводске</t>
  </si>
  <si>
    <t>M_000000001</t>
  </si>
  <si>
    <t>Приказом Министерства строительства, ЖКХ и энергетики Республики Карелия № 165 от 28.05.2021 года</t>
  </si>
  <si>
    <t>3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</si>
</sst>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\ _₽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rgb="FF000000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7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/>
    </xf>
    <xf numFmtId="0" fontId="2" fillId="0" borderId="12" xfId="1" applyNumberFormat="1" applyFont="1" applyBorder="1" applyAlignment="1">
      <alignment horizontal="left" wrapText="1"/>
    </xf>
    <xf numFmtId="49" fontId="6" fillId="0" borderId="12" xfId="2" applyNumberFormat="1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49" fontId="6" fillId="2" borderId="12" xfId="2" applyNumberFormat="1" applyFont="1" applyFill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wrapText="1"/>
    </xf>
    <xf numFmtId="0" fontId="6" fillId="0" borderId="12" xfId="2" applyFont="1" applyFill="1" applyBorder="1" applyAlignment="1">
      <alignment horizontal="center" wrapText="1"/>
    </xf>
    <xf numFmtId="164" fontId="7" fillId="0" borderId="12" xfId="2" applyNumberFormat="1" applyFont="1" applyFill="1" applyBorder="1" applyAlignment="1">
      <alignment horizontal="center" vertical="center"/>
    </xf>
    <xf numFmtId="164" fontId="7" fillId="0" borderId="12" xfId="2" applyNumberFormat="1" applyFont="1" applyFill="1" applyBorder="1" applyAlignment="1">
      <alignment horizontal="center"/>
    </xf>
    <xf numFmtId="164" fontId="7" fillId="0" borderId="2" xfId="2" applyNumberFormat="1" applyFont="1" applyFill="1" applyBorder="1" applyAlignment="1">
      <alignment horizontal="center" vertical="center"/>
    </xf>
    <xf numFmtId="164" fontId="6" fillId="0" borderId="12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/>
    </xf>
    <xf numFmtId="164" fontId="8" fillId="0" borderId="12" xfId="2" applyNumberFormat="1" applyFont="1" applyFill="1" applyBorder="1" applyAlignment="1">
      <alignment horizontal="center" vertical="center"/>
    </xf>
    <xf numFmtId="164" fontId="8" fillId="0" borderId="12" xfId="2" applyNumberFormat="1" applyFont="1" applyFill="1" applyBorder="1" applyAlignment="1">
      <alignment horizontal="center" vertical="justify"/>
    </xf>
    <xf numFmtId="0" fontId="8" fillId="0" borderId="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vertical="center" wrapText="1"/>
    </xf>
    <xf numFmtId="164" fontId="6" fillId="0" borderId="12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horizontal="center" vertical="center"/>
    </xf>
    <xf numFmtId="2" fontId="9" fillId="0" borderId="12" xfId="2" applyNumberFormat="1" applyFont="1" applyFill="1" applyBorder="1" applyAlignment="1">
      <alignment horizontal="left" vertical="center" wrapText="1"/>
    </xf>
    <xf numFmtId="2" fontId="9" fillId="0" borderId="1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wrapText="1"/>
    </xf>
    <xf numFmtId="164" fontId="6" fillId="0" borderId="12" xfId="2" applyNumberFormat="1" applyFont="1" applyFill="1" applyBorder="1" applyAlignment="1">
      <alignment horizontal="center" wrapText="1"/>
    </xf>
    <xf numFmtId="164" fontId="10" fillId="0" borderId="12" xfId="1" applyNumberFormat="1" applyFont="1" applyFill="1" applyBorder="1" applyAlignment="1">
      <alignment horizontal="center" vertical="center"/>
    </xf>
    <xf numFmtId="164" fontId="6" fillId="0" borderId="2" xfId="2" applyNumberFormat="1" applyFont="1" applyFill="1" applyBorder="1" applyAlignment="1">
      <alignment horizontal="center" vertical="center"/>
    </xf>
    <xf numFmtId="164" fontId="6" fillId="0" borderId="2" xfId="2" applyNumberFormat="1" applyFont="1" applyFill="1" applyBorder="1" applyAlignment="1">
      <alignment horizontal="center" wrapText="1"/>
    </xf>
    <xf numFmtId="0" fontId="4" fillId="0" borderId="12" xfId="1" applyNumberFormat="1" applyFont="1" applyBorder="1" applyAlignment="1">
      <alignment horizontal="left"/>
    </xf>
    <xf numFmtId="0" fontId="2" fillId="2" borderId="12" xfId="1" applyNumberFormat="1" applyFont="1" applyFill="1" applyBorder="1" applyAlignment="1">
      <alignment horizontal="left" wrapText="1"/>
    </xf>
    <xf numFmtId="0" fontId="2" fillId="2" borderId="0" xfId="1" applyNumberFormat="1" applyFont="1" applyFill="1" applyBorder="1" applyAlignment="1">
      <alignment horizontal="left"/>
    </xf>
    <xf numFmtId="0" fontId="4" fillId="2" borderId="12" xfId="1" applyNumberFormat="1" applyFont="1" applyFill="1" applyBorder="1" applyAlignment="1">
      <alignment horizontal="left"/>
    </xf>
    <xf numFmtId="0" fontId="4" fillId="2" borderId="0" xfId="1" applyNumberFormat="1" applyFont="1" applyFill="1" applyBorder="1" applyAlignment="1">
      <alignment horizontal="left"/>
    </xf>
    <xf numFmtId="2" fontId="10" fillId="0" borderId="12" xfId="1" applyNumberFormat="1" applyFont="1" applyBorder="1" applyAlignment="1">
      <alignment horizontal="center" vertical="top"/>
    </xf>
    <xf numFmtId="2" fontId="10" fillId="2" borderId="12" xfId="1" applyNumberFormat="1" applyFont="1" applyFill="1" applyBorder="1" applyAlignment="1">
      <alignment horizontal="center" vertical="top"/>
    </xf>
    <xf numFmtId="2" fontId="4" fillId="0" borderId="12" xfId="1" applyNumberFormat="1" applyFont="1" applyBorder="1" applyAlignment="1">
      <alignment horizontal="left"/>
    </xf>
    <xf numFmtId="2" fontId="11" fillId="0" borderId="12" xfId="1" applyNumberFormat="1" applyFont="1" applyBorder="1" applyAlignment="1">
      <alignment horizontal="center"/>
    </xf>
    <xf numFmtId="2" fontId="11" fillId="2" borderId="12" xfId="1" applyNumberFormat="1" applyFont="1" applyFill="1" applyBorder="1" applyAlignment="1">
      <alignment horizontal="left"/>
    </xf>
    <xf numFmtId="2" fontId="11" fillId="0" borderId="12" xfId="1" applyNumberFormat="1" applyFont="1" applyBorder="1" applyAlignment="1">
      <alignment horizontal="left"/>
    </xf>
    <xf numFmtId="2" fontId="10" fillId="3" borderId="12" xfId="1" applyNumberFormat="1" applyFont="1" applyFill="1" applyBorder="1" applyAlignment="1">
      <alignment horizontal="center" vertical="top"/>
    </xf>
    <xf numFmtId="2" fontId="11" fillId="3" borderId="12" xfId="1" applyNumberFormat="1" applyFont="1" applyFill="1" applyBorder="1" applyAlignment="1">
      <alignment horizontal="center"/>
    </xf>
    <xf numFmtId="2" fontId="11" fillId="3" borderId="12" xfId="1" applyNumberFormat="1" applyFont="1" applyFill="1" applyBorder="1" applyAlignment="1">
      <alignment horizontal="left"/>
    </xf>
    <xf numFmtId="165" fontId="4" fillId="0" borderId="12" xfId="1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2" fillId="0" borderId="1" xfId="1" applyNumberFormat="1" applyFont="1" applyBorder="1" applyAlignment="1">
      <alignment horizont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13" xfId="1" applyNumberFormat="1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/>
    </xf>
    <xf numFmtId="0" fontId="2" fillId="0" borderId="12" xfId="1" applyNumberFormat="1" applyFont="1" applyBorder="1" applyAlignment="1">
      <alignment horizontal="center" vertical="center" textRotation="90" wrapText="1"/>
    </xf>
    <xf numFmtId="0" fontId="2" fillId="0" borderId="2" xfId="1" applyNumberFormat="1" applyFont="1" applyBorder="1" applyAlignment="1">
      <alignment horizontal="center" vertical="center" textRotation="90" wrapText="1"/>
    </xf>
    <xf numFmtId="0" fontId="2" fillId="0" borderId="13" xfId="1" applyNumberFormat="1" applyFont="1" applyBorder="1" applyAlignment="1">
      <alignment horizontal="center" vertical="center" textRotation="90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0;&#1088;&#1086;&#1074;&#1072;-47&#1073;/&#1054;&#1090;&#1076;&#1077;&#1083;%20&#1080;&#1085;&#1074;&#1077;&#1089;&#1090;&#1080;&#1094;&#1080;&#1081;%20&#1080;%20&#1088;&#1072;&#1079;&#1074;&#1080;&#1090;&#1080;&#1103;/&#1064;&#1077;&#1074;&#1085;&#1080;&#1085;&#1072;/&#1048;&#1085;&#1074;&#1077;&#1089;&#1090;&#1087;&#1088;&#1086;&#1075;&#1088;&#1072;&#1084;&#1084;&#1072;%20&#1101;&#1083;&#1077;&#1082;&#1090;&#1088;&#1086;%202020-2022%20&#1050;&#1072;&#1088;&#1077;&#1083;&#1080;&#1103;%20&#1091;&#1090;&#1074;/7.%20&#1074;&#1072;&#1088;&#1080;&#1072;&#1085;&#1090;%207%20(&#1091;&#1074;&#1077;&#1083;&#1080;&#1095;&#1080;&#1083;&#1080;%20&#1080;&#1089;&#1090;&#1086;&#1095;&#1085;&#1080;&#1082;&#1080;%20&#1085;&#1072;%202022%20&#1075;)%20&#1091;&#1090;&#1074;.%2028.05.2021/&#1055;&#1088;&#1086;&#1077;&#1082;&#1090;%20%20&#1048;&#1055;%20&#1054;&#1056;&#1069;&#1057;-&#1050;&#1072;&#1088;&#1077;&#1083;&#1080;&#1103;%202020-2022%2028.04.2021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 НДС"/>
    </sheetNames>
    <sheetDataSet>
      <sheetData sheetId="0">
        <row r="10">
          <cell r="D10">
            <v>11.690772000000001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50"/>
  <sheetViews>
    <sheetView tabSelected="1" view="pageBreakPreview" zoomScaleNormal="100" zoomScaleSheetLayoutView="100" workbookViewId="0">
      <pane xSplit="23" ySplit="19" topLeftCell="AC80" activePane="bottomRight" state="frozen"/>
      <selection pane="topRight" activeCell="X1" sqref="X1"/>
      <selection pane="bottomLeft" activeCell="A20" sqref="A20"/>
      <selection pane="bottomRight" activeCell="L83" sqref="L83"/>
    </sheetView>
  </sheetViews>
  <sheetFormatPr defaultRowHeight="15.75"/>
  <cols>
    <col min="1" max="1" width="7.140625" style="6" customWidth="1"/>
    <col min="2" max="2" width="41" style="6" customWidth="1"/>
    <col min="3" max="3" width="12" style="6" customWidth="1"/>
    <col min="4" max="13" width="7.7109375" style="6" customWidth="1"/>
    <col min="14" max="14" width="7.140625" style="6" customWidth="1"/>
    <col min="15" max="15" width="10.140625" style="6" customWidth="1"/>
    <col min="16" max="19" width="6.7109375" style="6" customWidth="1"/>
    <col min="20" max="20" width="8.140625" style="6" bestFit="1" customWidth="1"/>
    <col min="21" max="21" width="9.28515625" style="6" bestFit="1" customWidth="1"/>
    <col min="22" max="23" width="6.7109375" style="6" customWidth="1"/>
    <col min="24" max="24" width="28.85546875" style="6" customWidth="1"/>
    <col min="25" max="256" width="9.140625" style="6"/>
    <col min="257" max="257" width="7.140625" style="6" customWidth="1"/>
    <col min="258" max="258" width="22.7109375" style="6" customWidth="1"/>
    <col min="259" max="259" width="12" style="6" customWidth="1"/>
    <col min="260" max="269" width="7.7109375" style="6" customWidth="1"/>
    <col min="270" max="279" width="6.7109375" style="6" customWidth="1"/>
    <col min="280" max="280" width="11.7109375" style="6" customWidth="1"/>
    <col min="281" max="512" width="9.140625" style="6"/>
    <col min="513" max="513" width="7.140625" style="6" customWidth="1"/>
    <col min="514" max="514" width="22.7109375" style="6" customWidth="1"/>
    <col min="515" max="515" width="12" style="6" customWidth="1"/>
    <col min="516" max="525" width="7.7109375" style="6" customWidth="1"/>
    <col min="526" max="535" width="6.7109375" style="6" customWidth="1"/>
    <col min="536" max="536" width="11.7109375" style="6" customWidth="1"/>
    <col min="537" max="768" width="9.140625" style="6"/>
    <col min="769" max="769" width="7.140625" style="6" customWidth="1"/>
    <col min="770" max="770" width="22.7109375" style="6" customWidth="1"/>
    <col min="771" max="771" width="12" style="6" customWidth="1"/>
    <col min="772" max="781" width="7.7109375" style="6" customWidth="1"/>
    <col min="782" max="791" width="6.7109375" style="6" customWidth="1"/>
    <col min="792" max="792" width="11.7109375" style="6" customWidth="1"/>
    <col min="793" max="1024" width="9.140625" style="6"/>
    <col min="1025" max="1025" width="7.140625" style="6" customWidth="1"/>
    <col min="1026" max="1026" width="22.7109375" style="6" customWidth="1"/>
    <col min="1027" max="1027" width="12" style="6" customWidth="1"/>
    <col min="1028" max="1037" width="7.7109375" style="6" customWidth="1"/>
    <col min="1038" max="1047" width="6.7109375" style="6" customWidth="1"/>
    <col min="1048" max="1048" width="11.7109375" style="6" customWidth="1"/>
    <col min="1049" max="1280" width="9.140625" style="6"/>
    <col min="1281" max="1281" width="7.140625" style="6" customWidth="1"/>
    <col min="1282" max="1282" width="22.7109375" style="6" customWidth="1"/>
    <col min="1283" max="1283" width="12" style="6" customWidth="1"/>
    <col min="1284" max="1293" width="7.7109375" style="6" customWidth="1"/>
    <col min="1294" max="1303" width="6.7109375" style="6" customWidth="1"/>
    <col min="1304" max="1304" width="11.7109375" style="6" customWidth="1"/>
    <col min="1305" max="1536" width="9.140625" style="6"/>
    <col min="1537" max="1537" width="7.140625" style="6" customWidth="1"/>
    <col min="1538" max="1538" width="22.7109375" style="6" customWidth="1"/>
    <col min="1539" max="1539" width="12" style="6" customWidth="1"/>
    <col min="1540" max="1549" width="7.7109375" style="6" customWidth="1"/>
    <col min="1550" max="1559" width="6.7109375" style="6" customWidth="1"/>
    <col min="1560" max="1560" width="11.7109375" style="6" customWidth="1"/>
    <col min="1561" max="1792" width="9.140625" style="6"/>
    <col min="1793" max="1793" width="7.140625" style="6" customWidth="1"/>
    <col min="1794" max="1794" width="22.7109375" style="6" customWidth="1"/>
    <col min="1795" max="1795" width="12" style="6" customWidth="1"/>
    <col min="1796" max="1805" width="7.7109375" style="6" customWidth="1"/>
    <col min="1806" max="1815" width="6.7109375" style="6" customWidth="1"/>
    <col min="1816" max="1816" width="11.7109375" style="6" customWidth="1"/>
    <col min="1817" max="2048" width="9.140625" style="6"/>
    <col min="2049" max="2049" width="7.140625" style="6" customWidth="1"/>
    <col min="2050" max="2050" width="22.7109375" style="6" customWidth="1"/>
    <col min="2051" max="2051" width="12" style="6" customWidth="1"/>
    <col min="2052" max="2061" width="7.7109375" style="6" customWidth="1"/>
    <col min="2062" max="2071" width="6.7109375" style="6" customWidth="1"/>
    <col min="2072" max="2072" width="11.7109375" style="6" customWidth="1"/>
    <col min="2073" max="2304" width="9.140625" style="6"/>
    <col min="2305" max="2305" width="7.140625" style="6" customWidth="1"/>
    <col min="2306" max="2306" width="22.7109375" style="6" customWidth="1"/>
    <col min="2307" max="2307" width="12" style="6" customWidth="1"/>
    <col min="2308" max="2317" width="7.7109375" style="6" customWidth="1"/>
    <col min="2318" max="2327" width="6.7109375" style="6" customWidth="1"/>
    <col min="2328" max="2328" width="11.7109375" style="6" customWidth="1"/>
    <col min="2329" max="2560" width="9.140625" style="6"/>
    <col min="2561" max="2561" width="7.140625" style="6" customWidth="1"/>
    <col min="2562" max="2562" width="22.7109375" style="6" customWidth="1"/>
    <col min="2563" max="2563" width="12" style="6" customWidth="1"/>
    <col min="2564" max="2573" width="7.7109375" style="6" customWidth="1"/>
    <col min="2574" max="2583" width="6.7109375" style="6" customWidth="1"/>
    <col min="2584" max="2584" width="11.7109375" style="6" customWidth="1"/>
    <col min="2585" max="2816" width="9.140625" style="6"/>
    <col min="2817" max="2817" width="7.140625" style="6" customWidth="1"/>
    <col min="2818" max="2818" width="22.7109375" style="6" customWidth="1"/>
    <col min="2819" max="2819" width="12" style="6" customWidth="1"/>
    <col min="2820" max="2829" width="7.7109375" style="6" customWidth="1"/>
    <col min="2830" max="2839" width="6.7109375" style="6" customWidth="1"/>
    <col min="2840" max="2840" width="11.7109375" style="6" customWidth="1"/>
    <col min="2841" max="3072" width="9.140625" style="6"/>
    <col min="3073" max="3073" width="7.140625" style="6" customWidth="1"/>
    <col min="3074" max="3074" width="22.7109375" style="6" customWidth="1"/>
    <col min="3075" max="3075" width="12" style="6" customWidth="1"/>
    <col min="3076" max="3085" width="7.7109375" style="6" customWidth="1"/>
    <col min="3086" max="3095" width="6.7109375" style="6" customWidth="1"/>
    <col min="3096" max="3096" width="11.7109375" style="6" customWidth="1"/>
    <col min="3097" max="3328" width="9.140625" style="6"/>
    <col min="3329" max="3329" width="7.140625" style="6" customWidth="1"/>
    <col min="3330" max="3330" width="22.7109375" style="6" customWidth="1"/>
    <col min="3331" max="3331" width="12" style="6" customWidth="1"/>
    <col min="3332" max="3341" width="7.7109375" style="6" customWidth="1"/>
    <col min="3342" max="3351" width="6.7109375" style="6" customWidth="1"/>
    <col min="3352" max="3352" width="11.7109375" style="6" customWidth="1"/>
    <col min="3353" max="3584" width="9.140625" style="6"/>
    <col min="3585" max="3585" width="7.140625" style="6" customWidth="1"/>
    <col min="3586" max="3586" width="22.7109375" style="6" customWidth="1"/>
    <col min="3587" max="3587" width="12" style="6" customWidth="1"/>
    <col min="3588" max="3597" width="7.7109375" style="6" customWidth="1"/>
    <col min="3598" max="3607" width="6.7109375" style="6" customWidth="1"/>
    <col min="3608" max="3608" width="11.7109375" style="6" customWidth="1"/>
    <col min="3609" max="3840" width="9.140625" style="6"/>
    <col min="3841" max="3841" width="7.140625" style="6" customWidth="1"/>
    <col min="3842" max="3842" width="22.7109375" style="6" customWidth="1"/>
    <col min="3843" max="3843" width="12" style="6" customWidth="1"/>
    <col min="3844" max="3853" width="7.7109375" style="6" customWidth="1"/>
    <col min="3854" max="3863" width="6.7109375" style="6" customWidth="1"/>
    <col min="3864" max="3864" width="11.7109375" style="6" customWidth="1"/>
    <col min="3865" max="4096" width="9.140625" style="6"/>
    <col min="4097" max="4097" width="7.140625" style="6" customWidth="1"/>
    <col min="4098" max="4098" width="22.7109375" style="6" customWidth="1"/>
    <col min="4099" max="4099" width="12" style="6" customWidth="1"/>
    <col min="4100" max="4109" width="7.7109375" style="6" customWidth="1"/>
    <col min="4110" max="4119" width="6.7109375" style="6" customWidth="1"/>
    <col min="4120" max="4120" width="11.7109375" style="6" customWidth="1"/>
    <col min="4121" max="4352" width="9.140625" style="6"/>
    <col min="4353" max="4353" width="7.140625" style="6" customWidth="1"/>
    <col min="4354" max="4354" width="22.7109375" style="6" customWidth="1"/>
    <col min="4355" max="4355" width="12" style="6" customWidth="1"/>
    <col min="4356" max="4365" width="7.7109375" style="6" customWidth="1"/>
    <col min="4366" max="4375" width="6.7109375" style="6" customWidth="1"/>
    <col min="4376" max="4376" width="11.7109375" style="6" customWidth="1"/>
    <col min="4377" max="4608" width="9.140625" style="6"/>
    <col min="4609" max="4609" width="7.140625" style="6" customWidth="1"/>
    <col min="4610" max="4610" width="22.7109375" style="6" customWidth="1"/>
    <col min="4611" max="4611" width="12" style="6" customWidth="1"/>
    <col min="4612" max="4621" width="7.7109375" style="6" customWidth="1"/>
    <col min="4622" max="4631" width="6.7109375" style="6" customWidth="1"/>
    <col min="4632" max="4632" width="11.7109375" style="6" customWidth="1"/>
    <col min="4633" max="4864" width="9.140625" style="6"/>
    <col min="4865" max="4865" width="7.140625" style="6" customWidth="1"/>
    <col min="4866" max="4866" width="22.7109375" style="6" customWidth="1"/>
    <col min="4867" max="4867" width="12" style="6" customWidth="1"/>
    <col min="4868" max="4877" width="7.7109375" style="6" customWidth="1"/>
    <col min="4878" max="4887" width="6.7109375" style="6" customWidth="1"/>
    <col min="4888" max="4888" width="11.7109375" style="6" customWidth="1"/>
    <col min="4889" max="5120" width="9.140625" style="6"/>
    <col min="5121" max="5121" width="7.140625" style="6" customWidth="1"/>
    <col min="5122" max="5122" width="22.7109375" style="6" customWidth="1"/>
    <col min="5123" max="5123" width="12" style="6" customWidth="1"/>
    <col min="5124" max="5133" width="7.7109375" style="6" customWidth="1"/>
    <col min="5134" max="5143" width="6.7109375" style="6" customWidth="1"/>
    <col min="5144" max="5144" width="11.7109375" style="6" customWidth="1"/>
    <col min="5145" max="5376" width="9.140625" style="6"/>
    <col min="5377" max="5377" width="7.140625" style="6" customWidth="1"/>
    <col min="5378" max="5378" width="22.7109375" style="6" customWidth="1"/>
    <col min="5379" max="5379" width="12" style="6" customWidth="1"/>
    <col min="5380" max="5389" width="7.7109375" style="6" customWidth="1"/>
    <col min="5390" max="5399" width="6.7109375" style="6" customWidth="1"/>
    <col min="5400" max="5400" width="11.7109375" style="6" customWidth="1"/>
    <col min="5401" max="5632" width="9.140625" style="6"/>
    <col min="5633" max="5633" width="7.140625" style="6" customWidth="1"/>
    <col min="5634" max="5634" width="22.7109375" style="6" customWidth="1"/>
    <col min="5635" max="5635" width="12" style="6" customWidth="1"/>
    <col min="5636" max="5645" width="7.7109375" style="6" customWidth="1"/>
    <col min="5646" max="5655" width="6.7109375" style="6" customWidth="1"/>
    <col min="5656" max="5656" width="11.7109375" style="6" customWidth="1"/>
    <col min="5657" max="5888" width="9.140625" style="6"/>
    <col min="5889" max="5889" width="7.140625" style="6" customWidth="1"/>
    <col min="5890" max="5890" width="22.7109375" style="6" customWidth="1"/>
    <col min="5891" max="5891" width="12" style="6" customWidth="1"/>
    <col min="5892" max="5901" width="7.7109375" style="6" customWidth="1"/>
    <col min="5902" max="5911" width="6.7109375" style="6" customWidth="1"/>
    <col min="5912" max="5912" width="11.7109375" style="6" customWidth="1"/>
    <col min="5913" max="6144" width="9.140625" style="6"/>
    <col min="6145" max="6145" width="7.140625" style="6" customWidth="1"/>
    <col min="6146" max="6146" width="22.7109375" style="6" customWidth="1"/>
    <col min="6147" max="6147" width="12" style="6" customWidth="1"/>
    <col min="6148" max="6157" width="7.7109375" style="6" customWidth="1"/>
    <col min="6158" max="6167" width="6.7109375" style="6" customWidth="1"/>
    <col min="6168" max="6168" width="11.7109375" style="6" customWidth="1"/>
    <col min="6169" max="6400" width="9.140625" style="6"/>
    <col min="6401" max="6401" width="7.140625" style="6" customWidth="1"/>
    <col min="6402" max="6402" width="22.7109375" style="6" customWidth="1"/>
    <col min="6403" max="6403" width="12" style="6" customWidth="1"/>
    <col min="6404" max="6413" width="7.7109375" style="6" customWidth="1"/>
    <col min="6414" max="6423" width="6.7109375" style="6" customWidth="1"/>
    <col min="6424" max="6424" width="11.7109375" style="6" customWidth="1"/>
    <col min="6425" max="6656" width="9.140625" style="6"/>
    <col min="6657" max="6657" width="7.140625" style="6" customWidth="1"/>
    <col min="6658" max="6658" width="22.7109375" style="6" customWidth="1"/>
    <col min="6659" max="6659" width="12" style="6" customWidth="1"/>
    <col min="6660" max="6669" width="7.7109375" style="6" customWidth="1"/>
    <col min="6670" max="6679" width="6.7109375" style="6" customWidth="1"/>
    <col min="6680" max="6680" width="11.7109375" style="6" customWidth="1"/>
    <col min="6681" max="6912" width="9.140625" style="6"/>
    <col min="6913" max="6913" width="7.140625" style="6" customWidth="1"/>
    <col min="6914" max="6914" width="22.7109375" style="6" customWidth="1"/>
    <col min="6915" max="6915" width="12" style="6" customWidth="1"/>
    <col min="6916" max="6925" width="7.7109375" style="6" customWidth="1"/>
    <col min="6926" max="6935" width="6.7109375" style="6" customWidth="1"/>
    <col min="6936" max="6936" width="11.7109375" style="6" customWidth="1"/>
    <col min="6937" max="7168" width="9.140625" style="6"/>
    <col min="7169" max="7169" width="7.140625" style="6" customWidth="1"/>
    <col min="7170" max="7170" width="22.7109375" style="6" customWidth="1"/>
    <col min="7171" max="7171" width="12" style="6" customWidth="1"/>
    <col min="7172" max="7181" width="7.7109375" style="6" customWidth="1"/>
    <col min="7182" max="7191" width="6.7109375" style="6" customWidth="1"/>
    <col min="7192" max="7192" width="11.7109375" style="6" customWidth="1"/>
    <col min="7193" max="7424" width="9.140625" style="6"/>
    <col min="7425" max="7425" width="7.140625" style="6" customWidth="1"/>
    <col min="7426" max="7426" width="22.7109375" style="6" customWidth="1"/>
    <col min="7427" max="7427" width="12" style="6" customWidth="1"/>
    <col min="7428" max="7437" width="7.7109375" style="6" customWidth="1"/>
    <col min="7438" max="7447" width="6.7109375" style="6" customWidth="1"/>
    <col min="7448" max="7448" width="11.7109375" style="6" customWidth="1"/>
    <col min="7449" max="7680" width="9.140625" style="6"/>
    <col min="7681" max="7681" width="7.140625" style="6" customWidth="1"/>
    <col min="7682" max="7682" width="22.7109375" style="6" customWidth="1"/>
    <col min="7683" max="7683" width="12" style="6" customWidth="1"/>
    <col min="7684" max="7693" width="7.7109375" style="6" customWidth="1"/>
    <col min="7694" max="7703" width="6.7109375" style="6" customWidth="1"/>
    <col min="7704" max="7704" width="11.7109375" style="6" customWidth="1"/>
    <col min="7705" max="7936" width="9.140625" style="6"/>
    <col min="7937" max="7937" width="7.140625" style="6" customWidth="1"/>
    <col min="7938" max="7938" width="22.7109375" style="6" customWidth="1"/>
    <col min="7939" max="7939" width="12" style="6" customWidth="1"/>
    <col min="7940" max="7949" width="7.7109375" style="6" customWidth="1"/>
    <col min="7950" max="7959" width="6.7109375" style="6" customWidth="1"/>
    <col min="7960" max="7960" width="11.7109375" style="6" customWidth="1"/>
    <col min="7961" max="8192" width="9.140625" style="6"/>
    <col min="8193" max="8193" width="7.140625" style="6" customWidth="1"/>
    <col min="8194" max="8194" width="22.7109375" style="6" customWidth="1"/>
    <col min="8195" max="8195" width="12" style="6" customWidth="1"/>
    <col min="8196" max="8205" width="7.7109375" style="6" customWidth="1"/>
    <col min="8206" max="8215" width="6.7109375" style="6" customWidth="1"/>
    <col min="8216" max="8216" width="11.7109375" style="6" customWidth="1"/>
    <col min="8217" max="8448" width="9.140625" style="6"/>
    <col min="8449" max="8449" width="7.140625" style="6" customWidth="1"/>
    <col min="8450" max="8450" width="22.7109375" style="6" customWidth="1"/>
    <col min="8451" max="8451" width="12" style="6" customWidth="1"/>
    <col min="8452" max="8461" width="7.7109375" style="6" customWidth="1"/>
    <col min="8462" max="8471" width="6.7109375" style="6" customWidth="1"/>
    <col min="8472" max="8472" width="11.7109375" style="6" customWidth="1"/>
    <col min="8473" max="8704" width="9.140625" style="6"/>
    <col min="8705" max="8705" width="7.140625" style="6" customWidth="1"/>
    <col min="8706" max="8706" width="22.7109375" style="6" customWidth="1"/>
    <col min="8707" max="8707" width="12" style="6" customWidth="1"/>
    <col min="8708" max="8717" width="7.7109375" style="6" customWidth="1"/>
    <col min="8718" max="8727" width="6.7109375" style="6" customWidth="1"/>
    <col min="8728" max="8728" width="11.7109375" style="6" customWidth="1"/>
    <col min="8729" max="8960" width="9.140625" style="6"/>
    <col min="8961" max="8961" width="7.140625" style="6" customWidth="1"/>
    <col min="8962" max="8962" width="22.7109375" style="6" customWidth="1"/>
    <col min="8963" max="8963" width="12" style="6" customWidth="1"/>
    <col min="8964" max="8973" width="7.7109375" style="6" customWidth="1"/>
    <col min="8974" max="8983" width="6.7109375" style="6" customWidth="1"/>
    <col min="8984" max="8984" width="11.7109375" style="6" customWidth="1"/>
    <col min="8985" max="9216" width="9.140625" style="6"/>
    <col min="9217" max="9217" width="7.140625" style="6" customWidth="1"/>
    <col min="9218" max="9218" width="22.7109375" style="6" customWidth="1"/>
    <col min="9219" max="9219" width="12" style="6" customWidth="1"/>
    <col min="9220" max="9229" width="7.7109375" style="6" customWidth="1"/>
    <col min="9230" max="9239" width="6.7109375" style="6" customWidth="1"/>
    <col min="9240" max="9240" width="11.7109375" style="6" customWidth="1"/>
    <col min="9241" max="9472" width="9.140625" style="6"/>
    <col min="9473" max="9473" width="7.140625" style="6" customWidth="1"/>
    <col min="9474" max="9474" width="22.7109375" style="6" customWidth="1"/>
    <col min="9475" max="9475" width="12" style="6" customWidth="1"/>
    <col min="9476" max="9485" width="7.7109375" style="6" customWidth="1"/>
    <col min="9486" max="9495" width="6.7109375" style="6" customWidth="1"/>
    <col min="9496" max="9496" width="11.7109375" style="6" customWidth="1"/>
    <col min="9497" max="9728" width="9.140625" style="6"/>
    <col min="9729" max="9729" width="7.140625" style="6" customWidth="1"/>
    <col min="9730" max="9730" width="22.7109375" style="6" customWidth="1"/>
    <col min="9731" max="9731" width="12" style="6" customWidth="1"/>
    <col min="9732" max="9741" width="7.7109375" style="6" customWidth="1"/>
    <col min="9742" max="9751" width="6.7109375" style="6" customWidth="1"/>
    <col min="9752" max="9752" width="11.7109375" style="6" customWidth="1"/>
    <col min="9753" max="9984" width="9.140625" style="6"/>
    <col min="9985" max="9985" width="7.140625" style="6" customWidth="1"/>
    <col min="9986" max="9986" width="22.7109375" style="6" customWidth="1"/>
    <col min="9987" max="9987" width="12" style="6" customWidth="1"/>
    <col min="9988" max="9997" width="7.7109375" style="6" customWidth="1"/>
    <col min="9998" max="10007" width="6.7109375" style="6" customWidth="1"/>
    <col min="10008" max="10008" width="11.7109375" style="6" customWidth="1"/>
    <col min="10009" max="10240" width="9.140625" style="6"/>
    <col min="10241" max="10241" width="7.140625" style="6" customWidth="1"/>
    <col min="10242" max="10242" width="22.7109375" style="6" customWidth="1"/>
    <col min="10243" max="10243" width="12" style="6" customWidth="1"/>
    <col min="10244" max="10253" width="7.7109375" style="6" customWidth="1"/>
    <col min="10254" max="10263" width="6.7109375" style="6" customWidth="1"/>
    <col min="10264" max="10264" width="11.7109375" style="6" customWidth="1"/>
    <col min="10265" max="10496" width="9.140625" style="6"/>
    <col min="10497" max="10497" width="7.140625" style="6" customWidth="1"/>
    <col min="10498" max="10498" width="22.7109375" style="6" customWidth="1"/>
    <col min="10499" max="10499" width="12" style="6" customWidth="1"/>
    <col min="10500" max="10509" width="7.7109375" style="6" customWidth="1"/>
    <col min="10510" max="10519" width="6.7109375" style="6" customWidth="1"/>
    <col min="10520" max="10520" width="11.7109375" style="6" customWidth="1"/>
    <col min="10521" max="10752" width="9.140625" style="6"/>
    <col min="10753" max="10753" width="7.140625" style="6" customWidth="1"/>
    <col min="10754" max="10754" width="22.7109375" style="6" customWidth="1"/>
    <col min="10755" max="10755" width="12" style="6" customWidth="1"/>
    <col min="10756" max="10765" width="7.7109375" style="6" customWidth="1"/>
    <col min="10766" max="10775" width="6.7109375" style="6" customWidth="1"/>
    <col min="10776" max="10776" width="11.7109375" style="6" customWidth="1"/>
    <col min="10777" max="11008" width="9.140625" style="6"/>
    <col min="11009" max="11009" width="7.140625" style="6" customWidth="1"/>
    <col min="11010" max="11010" width="22.7109375" style="6" customWidth="1"/>
    <col min="11011" max="11011" width="12" style="6" customWidth="1"/>
    <col min="11012" max="11021" width="7.7109375" style="6" customWidth="1"/>
    <col min="11022" max="11031" width="6.7109375" style="6" customWidth="1"/>
    <col min="11032" max="11032" width="11.7109375" style="6" customWidth="1"/>
    <col min="11033" max="11264" width="9.140625" style="6"/>
    <col min="11265" max="11265" width="7.140625" style="6" customWidth="1"/>
    <col min="11266" max="11266" width="22.7109375" style="6" customWidth="1"/>
    <col min="11267" max="11267" width="12" style="6" customWidth="1"/>
    <col min="11268" max="11277" width="7.7109375" style="6" customWidth="1"/>
    <col min="11278" max="11287" width="6.7109375" style="6" customWidth="1"/>
    <col min="11288" max="11288" width="11.7109375" style="6" customWidth="1"/>
    <col min="11289" max="11520" width="9.140625" style="6"/>
    <col min="11521" max="11521" width="7.140625" style="6" customWidth="1"/>
    <col min="11522" max="11522" width="22.7109375" style="6" customWidth="1"/>
    <col min="11523" max="11523" width="12" style="6" customWidth="1"/>
    <col min="11524" max="11533" width="7.7109375" style="6" customWidth="1"/>
    <col min="11534" max="11543" width="6.7109375" style="6" customWidth="1"/>
    <col min="11544" max="11544" width="11.7109375" style="6" customWidth="1"/>
    <col min="11545" max="11776" width="9.140625" style="6"/>
    <col min="11777" max="11777" width="7.140625" style="6" customWidth="1"/>
    <col min="11778" max="11778" width="22.7109375" style="6" customWidth="1"/>
    <col min="11779" max="11779" width="12" style="6" customWidth="1"/>
    <col min="11780" max="11789" width="7.7109375" style="6" customWidth="1"/>
    <col min="11790" max="11799" width="6.7109375" style="6" customWidth="1"/>
    <col min="11800" max="11800" width="11.7109375" style="6" customWidth="1"/>
    <col min="11801" max="12032" width="9.140625" style="6"/>
    <col min="12033" max="12033" width="7.140625" style="6" customWidth="1"/>
    <col min="12034" max="12034" width="22.7109375" style="6" customWidth="1"/>
    <col min="12035" max="12035" width="12" style="6" customWidth="1"/>
    <col min="12036" max="12045" width="7.7109375" style="6" customWidth="1"/>
    <col min="12046" max="12055" width="6.7109375" style="6" customWidth="1"/>
    <col min="12056" max="12056" width="11.7109375" style="6" customWidth="1"/>
    <col min="12057" max="12288" width="9.140625" style="6"/>
    <col min="12289" max="12289" width="7.140625" style="6" customWidth="1"/>
    <col min="12290" max="12290" width="22.7109375" style="6" customWidth="1"/>
    <col min="12291" max="12291" width="12" style="6" customWidth="1"/>
    <col min="12292" max="12301" width="7.7109375" style="6" customWidth="1"/>
    <col min="12302" max="12311" width="6.7109375" style="6" customWidth="1"/>
    <col min="12312" max="12312" width="11.7109375" style="6" customWidth="1"/>
    <col min="12313" max="12544" width="9.140625" style="6"/>
    <col min="12545" max="12545" width="7.140625" style="6" customWidth="1"/>
    <col min="12546" max="12546" width="22.7109375" style="6" customWidth="1"/>
    <col min="12547" max="12547" width="12" style="6" customWidth="1"/>
    <col min="12548" max="12557" width="7.7109375" style="6" customWidth="1"/>
    <col min="12558" max="12567" width="6.7109375" style="6" customWidth="1"/>
    <col min="12568" max="12568" width="11.7109375" style="6" customWidth="1"/>
    <col min="12569" max="12800" width="9.140625" style="6"/>
    <col min="12801" max="12801" width="7.140625" style="6" customWidth="1"/>
    <col min="12802" max="12802" width="22.7109375" style="6" customWidth="1"/>
    <col min="12803" max="12803" width="12" style="6" customWidth="1"/>
    <col min="12804" max="12813" width="7.7109375" style="6" customWidth="1"/>
    <col min="12814" max="12823" width="6.7109375" style="6" customWidth="1"/>
    <col min="12824" max="12824" width="11.7109375" style="6" customWidth="1"/>
    <col min="12825" max="13056" width="9.140625" style="6"/>
    <col min="13057" max="13057" width="7.140625" style="6" customWidth="1"/>
    <col min="13058" max="13058" width="22.7109375" style="6" customWidth="1"/>
    <col min="13059" max="13059" width="12" style="6" customWidth="1"/>
    <col min="13060" max="13069" width="7.7109375" style="6" customWidth="1"/>
    <col min="13070" max="13079" width="6.7109375" style="6" customWidth="1"/>
    <col min="13080" max="13080" width="11.7109375" style="6" customWidth="1"/>
    <col min="13081" max="13312" width="9.140625" style="6"/>
    <col min="13313" max="13313" width="7.140625" style="6" customWidth="1"/>
    <col min="13314" max="13314" width="22.7109375" style="6" customWidth="1"/>
    <col min="13315" max="13315" width="12" style="6" customWidth="1"/>
    <col min="13316" max="13325" width="7.7109375" style="6" customWidth="1"/>
    <col min="13326" max="13335" width="6.7109375" style="6" customWidth="1"/>
    <col min="13336" max="13336" width="11.7109375" style="6" customWidth="1"/>
    <col min="13337" max="13568" width="9.140625" style="6"/>
    <col min="13569" max="13569" width="7.140625" style="6" customWidth="1"/>
    <col min="13570" max="13570" width="22.7109375" style="6" customWidth="1"/>
    <col min="13571" max="13571" width="12" style="6" customWidth="1"/>
    <col min="13572" max="13581" width="7.7109375" style="6" customWidth="1"/>
    <col min="13582" max="13591" width="6.7109375" style="6" customWidth="1"/>
    <col min="13592" max="13592" width="11.7109375" style="6" customWidth="1"/>
    <col min="13593" max="13824" width="9.140625" style="6"/>
    <col min="13825" max="13825" width="7.140625" style="6" customWidth="1"/>
    <col min="13826" max="13826" width="22.7109375" style="6" customWidth="1"/>
    <col min="13827" max="13827" width="12" style="6" customWidth="1"/>
    <col min="13828" max="13837" width="7.7109375" style="6" customWidth="1"/>
    <col min="13838" max="13847" width="6.7109375" style="6" customWidth="1"/>
    <col min="13848" max="13848" width="11.7109375" style="6" customWidth="1"/>
    <col min="13849" max="14080" width="9.140625" style="6"/>
    <col min="14081" max="14081" width="7.140625" style="6" customWidth="1"/>
    <col min="14082" max="14082" width="22.7109375" style="6" customWidth="1"/>
    <col min="14083" max="14083" width="12" style="6" customWidth="1"/>
    <col min="14084" max="14093" width="7.7109375" style="6" customWidth="1"/>
    <col min="14094" max="14103" width="6.7109375" style="6" customWidth="1"/>
    <col min="14104" max="14104" width="11.7109375" style="6" customWidth="1"/>
    <col min="14105" max="14336" width="9.140625" style="6"/>
    <col min="14337" max="14337" width="7.140625" style="6" customWidth="1"/>
    <col min="14338" max="14338" width="22.7109375" style="6" customWidth="1"/>
    <col min="14339" max="14339" width="12" style="6" customWidth="1"/>
    <col min="14340" max="14349" width="7.7109375" style="6" customWidth="1"/>
    <col min="14350" max="14359" width="6.7109375" style="6" customWidth="1"/>
    <col min="14360" max="14360" width="11.7109375" style="6" customWidth="1"/>
    <col min="14361" max="14592" width="9.140625" style="6"/>
    <col min="14593" max="14593" width="7.140625" style="6" customWidth="1"/>
    <col min="14594" max="14594" width="22.7109375" style="6" customWidth="1"/>
    <col min="14595" max="14595" width="12" style="6" customWidth="1"/>
    <col min="14596" max="14605" width="7.7109375" style="6" customWidth="1"/>
    <col min="14606" max="14615" width="6.7109375" style="6" customWidth="1"/>
    <col min="14616" max="14616" width="11.7109375" style="6" customWidth="1"/>
    <col min="14617" max="14848" width="9.140625" style="6"/>
    <col min="14849" max="14849" width="7.140625" style="6" customWidth="1"/>
    <col min="14850" max="14850" width="22.7109375" style="6" customWidth="1"/>
    <col min="14851" max="14851" width="12" style="6" customWidth="1"/>
    <col min="14852" max="14861" width="7.7109375" style="6" customWidth="1"/>
    <col min="14862" max="14871" width="6.7109375" style="6" customWidth="1"/>
    <col min="14872" max="14872" width="11.7109375" style="6" customWidth="1"/>
    <col min="14873" max="15104" width="9.140625" style="6"/>
    <col min="15105" max="15105" width="7.140625" style="6" customWidth="1"/>
    <col min="15106" max="15106" width="22.7109375" style="6" customWidth="1"/>
    <col min="15107" max="15107" width="12" style="6" customWidth="1"/>
    <col min="15108" max="15117" width="7.7109375" style="6" customWidth="1"/>
    <col min="15118" max="15127" width="6.7109375" style="6" customWidth="1"/>
    <col min="15128" max="15128" width="11.7109375" style="6" customWidth="1"/>
    <col min="15129" max="15360" width="9.140625" style="6"/>
    <col min="15361" max="15361" width="7.140625" style="6" customWidth="1"/>
    <col min="15362" max="15362" width="22.7109375" style="6" customWidth="1"/>
    <col min="15363" max="15363" width="12" style="6" customWidth="1"/>
    <col min="15364" max="15373" width="7.7109375" style="6" customWidth="1"/>
    <col min="15374" max="15383" width="6.7109375" style="6" customWidth="1"/>
    <col min="15384" max="15384" width="11.7109375" style="6" customWidth="1"/>
    <col min="15385" max="15616" width="9.140625" style="6"/>
    <col min="15617" max="15617" width="7.140625" style="6" customWidth="1"/>
    <col min="15618" max="15618" width="22.7109375" style="6" customWidth="1"/>
    <col min="15619" max="15619" width="12" style="6" customWidth="1"/>
    <col min="15620" max="15629" width="7.7109375" style="6" customWidth="1"/>
    <col min="15630" max="15639" width="6.7109375" style="6" customWidth="1"/>
    <col min="15640" max="15640" width="11.7109375" style="6" customWidth="1"/>
    <col min="15641" max="15872" width="9.140625" style="6"/>
    <col min="15873" max="15873" width="7.140625" style="6" customWidth="1"/>
    <col min="15874" max="15874" width="22.7109375" style="6" customWidth="1"/>
    <col min="15875" max="15875" width="12" style="6" customWidth="1"/>
    <col min="15876" max="15885" width="7.7109375" style="6" customWidth="1"/>
    <col min="15886" max="15895" width="6.7109375" style="6" customWidth="1"/>
    <col min="15896" max="15896" width="11.7109375" style="6" customWidth="1"/>
    <col min="15897" max="16128" width="9.140625" style="6"/>
    <col min="16129" max="16129" width="7.140625" style="6" customWidth="1"/>
    <col min="16130" max="16130" width="22.7109375" style="6" customWidth="1"/>
    <col min="16131" max="16131" width="12" style="6" customWidth="1"/>
    <col min="16132" max="16141" width="7.7109375" style="6" customWidth="1"/>
    <col min="16142" max="16151" width="6.7109375" style="6" customWidth="1"/>
    <col min="16152" max="16152" width="11.7109375" style="6" customWidth="1"/>
    <col min="16153" max="16384" width="9.140625" style="6"/>
  </cols>
  <sheetData>
    <row r="1" spans="1:24" s="1" customFormat="1" ht="11.25">
      <c r="X1" s="2" t="s">
        <v>0</v>
      </c>
    </row>
    <row r="2" spans="1:24" s="1" customFormat="1" ht="24" customHeight="1">
      <c r="P2" s="3"/>
      <c r="Q2" s="3"/>
      <c r="R2" s="3"/>
      <c r="S2" s="3"/>
      <c r="T2" s="3"/>
      <c r="U2" s="3"/>
      <c r="V2" s="53" t="s">
        <v>1</v>
      </c>
      <c r="W2" s="53"/>
      <c r="X2" s="53"/>
    </row>
    <row r="3" spans="1:24" s="4" customFormat="1" ht="12" customHeight="1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</row>
    <row r="4" spans="1:24" s="4" customFormat="1" ht="12">
      <c r="H4" s="5" t="s">
        <v>3</v>
      </c>
      <c r="I4" s="55" t="s">
        <v>266</v>
      </c>
      <c r="J4" s="55"/>
      <c r="K4" s="4" t="s">
        <v>4</v>
      </c>
      <c r="L4" s="55" t="s">
        <v>259</v>
      </c>
      <c r="M4" s="55"/>
      <c r="N4" s="4" t="s">
        <v>5</v>
      </c>
    </row>
    <row r="5" spans="1:24" ht="11.25" customHeight="1"/>
    <row r="6" spans="1:24" s="4" customFormat="1" ht="12" customHeight="1">
      <c r="H6" s="5" t="s">
        <v>6</v>
      </c>
      <c r="I6" s="57" t="s">
        <v>254</v>
      </c>
      <c r="J6" s="57"/>
      <c r="K6" s="57"/>
      <c r="L6" s="57"/>
      <c r="M6" s="57"/>
      <c r="N6" s="57"/>
      <c r="O6" s="57"/>
      <c r="P6" s="57"/>
      <c r="Q6" s="57"/>
      <c r="R6" s="57"/>
      <c r="S6" s="57"/>
    </row>
    <row r="7" spans="1:24" s="1" customFormat="1" ht="12.75" customHeight="1">
      <c r="I7" s="56" t="s">
        <v>7</v>
      </c>
      <c r="J7" s="56"/>
      <c r="K7" s="56"/>
      <c r="L7" s="56"/>
      <c r="M7" s="56"/>
      <c r="N7" s="56"/>
      <c r="O7" s="56"/>
      <c r="P7" s="56"/>
      <c r="Q7" s="56"/>
      <c r="R7" s="56"/>
    </row>
    <row r="8" spans="1:24" ht="11.25" customHeight="1"/>
    <row r="9" spans="1:24" s="4" customFormat="1" ht="12">
      <c r="K9" s="5" t="s">
        <v>8</v>
      </c>
      <c r="L9" s="55" t="s">
        <v>259</v>
      </c>
      <c r="M9" s="55"/>
      <c r="N9" s="4" t="s">
        <v>9</v>
      </c>
    </row>
    <row r="10" spans="1:24" ht="11.25" customHeight="1"/>
    <row r="11" spans="1:24" s="4" customFormat="1" ht="12" customHeight="1">
      <c r="J11" s="5" t="s">
        <v>10</v>
      </c>
      <c r="K11" s="76" t="s">
        <v>265</v>
      </c>
      <c r="L11" s="76"/>
      <c r="M11" s="76"/>
      <c r="N11" s="76"/>
      <c r="O11" s="76"/>
      <c r="P11" s="76"/>
      <c r="Q11" s="76"/>
      <c r="R11" s="76"/>
      <c r="S11" s="76"/>
      <c r="T11" s="76"/>
      <c r="U11" s="76"/>
    </row>
    <row r="12" spans="1:24" s="1" customFormat="1" ht="12.75" customHeight="1">
      <c r="K12" s="56" t="s">
        <v>11</v>
      </c>
      <c r="L12" s="56"/>
      <c r="M12" s="56"/>
      <c r="N12" s="56"/>
      <c r="O12" s="56"/>
      <c r="P12" s="56"/>
      <c r="Q12" s="56"/>
      <c r="R12" s="56"/>
      <c r="S12" s="56"/>
    </row>
    <row r="13" spans="1:24" ht="11.25" customHeight="1"/>
    <row r="14" spans="1:24" s="1" customFormat="1" ht="15" customHeight="1">
      <c r="A14" s="58" t="s">
        <v>12</v>
      </c>
      <c r="B14" s="58" t="s">
        <v>13</v>
      </c>
      <c r="C14" s="58" t="s">
        <v>14</v>
      </c>
      <c r="D14" s="62" t="s">
        <v>15</v>
      </c>
      <c r="E14" s="62"/>
      <c r="F14" s="62"/>
      <c r="G14" s="62"/>
      <c r="H14" s="62"/>
      <c r="I14" s="62"/>
      <c r="J14" s="62"/>
      <c r="K14" s="62"/>
      <c r="L14" s="62"/>
      <c r="M14" s="63"/>
      <c r="N14" s="67" t="s">
        <v>16</v>
      </c>
      <c r="O14" s="68"/>
      <c r="P14" s="68"/>
      <c r="Q14" s="68"/>
      <c r="R14" s="68"/>
      <c r="S14" s="68"/>
      <c r="T14" s="68"/>
      <c r="U14" s="68"/>
      <c r="V14" s="68"/>
      <c r="W14" s="69"/>
      <c r="X14" s="58" t="s">
        <v>17</v>
      </c>
    </row>
    <row r="15" spans="1:24" s="1" customFormat="1" ht="15" customHeight="1">
      <c r="A15" s="59"/>
      <c r="B15" s="59"/>
      <c r="C15" s="59"/>
      <c r="D15" s="61" t="s">
        <v>260</v>
      </c>
      <c r="E15" s="62"/>
      <c r="F15" s="62"/>
      <c r="G15" s="62"/>
      <c r="H15" s="62"/>
      <c r="I15" s="62"/>
      <c r="J15" s="62"/>
      <c r="K15" s="62"/>
      <c r="L15" s="62"/>
      <c r="M15" s="63"/>
      <c r="N15" s="70"/>
      <c r="O15" s="71"/>
      <c r="P15" s="71"/>
      <c r="Q15" s="71"/>
      <c r="R15" s="71"/>
      <c r="S15" s="71"/>
      <c r="T15" s="71"/>
      <c r="U15" s="71"/>
      <c r="V15" s="71"/>
      <c r="W15" s="72"/>
      <c r="X15" s="59"/>
    </row>
    <row r="16" spans="1:24" s="1" customFormat="1" ht="15" customHeight="1">
      <c r="A16" s="59"/>
      <c r="B16" s="59"/>
      <c r="C16" s="59"/>
      <c r="D16" s="61" t="s">
        <v>18</v>
      </c>
      <c r="E16" s="62"/>
      <c r="F16" s="62"/>
      <c r="G16" s="62"/>
      <c r="H16" s="63"/>
      <c r="I16" s="61" t="s">
        <v>19</v>
      </c>
      <c r="J16" s="62"/>
      <c r="K16" s="62"/>
      <c r="L16" s="62"/>
      <c r="M16" s="63"/>
      <c r="N16" s="64" t="s">
        <v>20</v>
      </c>
      <c r="O16" s="64"/>
      <c r="P16" s="64" t="s">
        <v>21</v>
      </c>
      <c r="Q16" s="64"/>
      <c r="R16" s="64" t="s">
        <v>22</v>
      </c>
      <c r="S16" s="64"/>
      <c r="T16" s="64" t="s">
        <v>23</v>
      </c>
      <c r="U16" s="64"/>
      <c r="V16" s="64" t="s">
        <v>24</v>
      </c>
      <c r="W16" s="64"/>
      <c r="X16" s="59"/>
    </row>
    <row r="17" spans="1:24" s="1" customFormat="1" ht="111.75" customHeight="1">
      <c r="A17" s="59"/>
      <c r="B17" s="59"/>
      <c r="C17" s="59"/>
      <c r="D17" s="65" t="s">
        <v>20</v>
      </c>
      <c r="E17" s="65" t="s">
        <v>21</v>
      </c>
      <c r="F17" s="65" t="s">
        <v>22</v>
      </c>
      <c r="G17" s="65" t="s">
        <v>23</v>
      </c>
      <c r="H17" s="65" t="s">
        <v>25</v>
      </c>
      <c r="I17" s="65" t="s">
        <v>26</v>
      </c>
      <c r="J17" s="65" t="s">
        <v>21</v>
      </c>
      <c r="K17" s="65" t="s">
        <v>22</v>
      </c>
      <c r="L17" s="65" t="s">
        <v>23</v>
      </c>
      <c r="M17" s="65" t="s">
        <v>25</v>
      </c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59"/>
    </row>
    <row r="18" spans="1:24" s="1" customFormat="1" ht="40.5" customHeight="1">
      <c r="A18" s="60"/>
      <c r="B18" s="60"/>
      <c r="C18" s="60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7" t="s">
        <v>27</v>
      </c>
      <c r="O18" s="7" t="s">
        <v>28</v>
      </c>
      <c r="P18" s="7" t="s">
        <v>27</v>
      </c>
      <c r="Q18" s="7" t="s">
        <v>28</v>
      </c>
      <c r="R18" s="7" t="s">
        <v>27</v>
      </c>
      <c r="S18" s="7" t="s">
        <v>28</v>
      </c>
      <c r="T18" s="7" t="s">
        <v>27</v>
      </c>
      <c r="U18" s="7" t="s">
        <v>28</v>
      </c>
      <c r="V18" s="7" t="s">
        <v>27</v>
      </c>
      <c r="W18" s="7" t="s">
        <v>28</v>
      </c>
      <c r="X18" s="60"/>
    </row>
    <row r="19" spans="1:24" s="1" customFormat="1" ht="11.25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19</v>
      </c>
      <c r="T19" s="8">
        <v>20</v>
      </c>
      <c r="U19" s="8">
        <v>21</v>
      </c>
      <c r="V19" s="8">
        <v>22</v>
      </c>
      <c r="W19" s="8">
        <v>23</v>
      </c>
      <c r="X19" s="8">
        <v>24</v>
      </c>
    </row>
    <row r="20" spans="1:24" s="52" customFormat="1" ht="12">
      <c r="A20" s="73" t="s">
        <v>251</v>
      </c>
      <c r="B20" s="74"/>
      <c r="C20" s="75"/>
      <c r="D20" s="42">
        <f>D21</f>
        <v>11.690772000000001</v>
      </c>
      <c r="E20" s="42">
        <f t="shared" ref="E20:W20" si="0">E21</f>
        <v>0</v>
      </c>
      <c r="F20" s="42">
        <f t="shared" si="0"/>
        <v>0</v>
      </c>
      <c r="G20" s="42">
        <f t="shared" si="0"/>
        <v>11.690772000000001</v>
      </c>
      <c r="H20" s="42">
        <f t="shared" si="0"/>
        <v>0</v>
      </c>
      <c r="I20" s="42">
        <f t="shared" si="0"/>
        <v>2.28153871</v>
      </c>
      <c r="J20" s="42">
        <f t="shared" si="0"/>
        <v>0</v>
      </c>
      <c r="K20" s="42">
        <f t="shared" si="0"/>
        <v>0</v>
      </c>
      <c r="L20" s="42">
        <f t="shared" si="0"/>
        <v>2.28153871</v>
      </c>
      <c r="M20" s="42">
        <f t="shared" si="0"/>
        <v>0</v>
      </c>
      <c r="N20" s="42">
        <f t="shared" si="0"/>
        <v>-9.4092332900000013</v>
      </c>
      <c r="O20" s="42">
        <f t="shared" si="0"/>
        <v>-80.484276744084994</v>
      </c>
      <c r="P20" s="42">
        <f t="shared" si="0"/>
        <v>0</v>
      </c>
      <c r="Q20" s="42">
        <f t="shared" si="0"/>
        <v>0</v>
      </c>
      <c r="R20" s="42">
        <f t="shared" si="0"/>
        <v>0</v>
      </c>
      <c r="S20" s="42">
        <f t="shared" si="0"/>
        <v>0</v>
      </c>
      <c r="T20" s="42">
        <f t="shared" si="0"/>
        <v>-9.4092332900000013</v>
      </c>
      <c r="U20" s="42">
        <f t="shared" si="0"/>
        <v>-80.484276744084994</v>
      </c>
      <c r="V20" s="42">
        <f t="shared" si="0"/>
        <v>0</v>
      </c>
      <c r="W20" s="42">
        <f t="shared" si="0"/>
        <v>0</v>
      </c>
    </row>
    <row r="21" spans="1:24" s="1" customFormat="1" ht="36">
      <c r="A21" s="10" t="s">
        <v>30</v>
      </c>
      <c r="B21" s="11" t="s">
        <v>31</v>
      </c>
      <c r="C21" s="12" t="s">
        <v>32</v>
      </c>
      <c r="D21" s="42">
        <f>D22+D23+D24+D25+D26+D27</f>
        <v>11.690772000000001</v>
      </c>
      <c r="E21" s="42">
        <f t="shared" ref="E21:M21" si="1">E22+E23+E24+E25+E26+E27</f>
        <v>0</v>
      </c>
      <c r="F21" s="42">
        <f t="shared" si="1"/>
        <v>0</v>
      </c>
      <c r="G21" s="42">
        <f t="shared" si="1"/>
        <v>11.690772000000001</v>
      </c>
      <c r="H21" s="42">
        <f t="shared" si="1"/>
        <v>0</v>
      </c>
      <c r="I21" s="42">
        <f t="shared" si="1"/>
        <v>2.28153871</v>
      </c>
      <c r="J21" s="42">
        <f t="shared" si="1"/>
        <v>0</v>
      </c>
      <c r="K21" s="42">
        <f t="shared" si="1"/>
        <v>0</v>
      </c>
      <c r="L21" s="42">
        <f t="shared" si="1"/>
        <v>2.28153871</v>
      </c>
      <c r="M21" s="42">
        <f t="shared" si="1"/>
        <v>0</v>
      </c>
      <c r="N21" s="42">
        <f>T21</f>
        <v>-9.4092332900000013</v>
      </c>
      <c r="O21" s="42">
        <f>U21</f>
        <v>-80.484276744084994</v>
      </c>
      <c r="P21" s="42">
        <v>0</v>
      </c>
      <c r="Q21" s="42">
        <v>0</v>
      </c>
      <c r="R21" s="42">
        <v>0</v>
      </c>
      <c r="S21" s="42">
        <v>0</v>
      </c>
      <c r="T21" s="42">
        <f>I21-D21</f>
        <v>-9.4092332900000013</v>
      </c>
      <c r="U21" s="42">
        <f>I21/D21*100-100</f>
        <v>-80.484276744084994</v>
      </c>
      <c r="V21" s="42">
        <v>0</v>
      </c>
      <c r="W21" s="42">
        <v>0</v>
      </c>
      <c r="X21" s="9"/>
    </row>
    <row r="22" spans="1:24" s="39" customFormat="1" ht="12">
      <c r="A22" s="13" t="s">
        <v>33</v>
      </c>
      <c r="B22" s="14" t="s">
        <v>34</v>
      </c>
      <c r="C22" s="15" t="s">
        <v>32</v>
      </c>
      <c r="D22" s="48">
        <f>D46</f>
        <v>0</v>
      </c>
      <c r="E22" s="48">
        <f t="shared" ref="E22:M22" si="2">E46</f>
        <v>0</v>
      </c>
      <c r="F22" s="48">
        <f t="shared" si="2"/>
        <v>0</v>
      </c>
      <c r="G22" s="48">
        <f t="shared" si="2"/>
        <v>0</v>
      </c>
      <c r="H22" s="48">
        <f t="shared" si="2"/>
        <v>0</v>
      </c>
      <c r="I22" s="48">
        <f t="shared" si="2"/>
        <v>0</v>
      </c>
      <c r="J22" s="48">
        <f t="shared" si="2"/>
        <v>0</v>
      </c>
      <c r="K22" s="48">
        <f t="shared" si="2"/>
        <v>0</v>
      </c>
      <c r="L22" s="48">
        <f t="shared" si="2"/>
        <v>0</v>
      </c>
      <c r="M22" s="48">
        <f t="shared" si="2"/>
        <v>0</v>
      </c>
      <c r="N22" s="43">
        <f t="shared" ref="N22:N27" si="3">T22</f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f t="shared" ref="T22:T27" si="4">I22-D22</f>
        <v>0</v>
      </c>
      <c r="U22" s="43">
        <v>0</v>
      </c>
      <c r="V22" s="43">
        <v>0</v>
      </c>
      <c r="W22" s="43">
        <v>0</v>
      </c>
      <c r="X22" s="38"/>
    </row>
    <row r="23" spans="1:24" s="41" customFormat="1" ht="24">
      <c r="A23" s="13" t="s">
        <v>35</v>
      </c>
      <c r="B23" s="14" t="s">
        <v>36</v>
      </c>
      <c r="C23" s="15" t="s">
        <v>32</v>
      </c>
      <c r="D23" s="48">
        <f>D66</f>
        <v>0</v>
      </c>
      <c r="E23" s="48">
        <f t="shared" ref="E23:M23" si="5">E66</f>
        <v>0</v>
      </c>
      <c r="F23" s="48">
        <f t="shared" si="5"/>
        <v>0</v>
      </c>
      <c r="G23" s="48">
        <f t="shared" si="5"/>
        <v>0</v>
      </c>
      <c r="H23" s="48">
        <f t="shared" si="5"/>
        <v>0</v>
      </c>
      <c r="I23" s="48">
        <f t="shared" si="5"/>
        <v>0</v>
      </c>
      <c r="J23" s="48">
        <f t="shared" si="5"/>
        <v>0</v>
      </c>
      <c r="K23" s="48">
        <f t="shared" si="5"/>
        <v>0</v>
      </c>
      <c r="L23" s="48">
        <f t="shared" si="5"/>
        <v>0</v>
      </c>
      <c r="M23" s="48">
        <f t="shared" si="5"/>
        <v>0</v>
      </c>
      <c r="N23" s="43">
        <f t="shared" si="3"/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f t="shared" si="4"/>
        <v>0</v>
      </c>
      <c r="U23" s="43">
        <v>0</v>
      </c>
      <c r="V23" s="43">
        <v>0</v>
      </c>
      <c r="W23" s="43">
        <v>0</v>
      </c>
      <c r="X23" s="40"/>
    </row>
    <row r="24" spans="1:24" s="41" customFormat="1" ht="48.75">
      <c r="A24" s="13" t="s">
        <v>37</v>
      </c>
      <c r="B24" s="16" t="s">
        <v>38</v>
      </c>
      <c r="C24" s="15" t="s">
        <v>32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3">
        <f t="shared" si="3"/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f t="shared" si="4"/>
        <v>0</v>
      </c>
      <c r="U24" s="43">
        <v>0</v>
      </c>
      <c r="V24" s="43">
        <v>0</v>
      </c>
      <c r="W24" s="43">
        <v>0</v>
      </c>
      <c r="X24" s="40"/>
    </row>
    <row r="25" spans="1:24" s="41" customFormat="1" ht="24">
      <c r="A25" s="13" t="s">
        <v>39</v>
      </c>
      <c r="B25" s="14" t="s">
        <v>40</v>
      </c>
      <c r="C25" s="15" t="s">
        <v>32</v>
      </c>
      <c r="D25" s="48">
        <f>D80</f>
        <v>11.690772000000001</v>
      </c>
      <c r="E25" s="48">
        <f t="shared" ref="E25:M25" si="6">E80</f>
        <v>0</v>
      </c>
      <c r="F25" s="48">
        <f t="shared" si="6"/>
        <v>0</v>
      </c>
      <c r="G25" s="48">
        <f t="shared" si="6"/>
        <v>11.690772000000001</v>
      </c>
      <c r="H25" s="48">
        <f t="shared" si="6"/>
        <v>0</v>
      </c>
      <c r="I25" s="48">
        <f t="shared" si="6"/>
        <v>2.28153871</v>
      </c>
      <c r="J25" s="48">
        <f t="shared" si="6"/>
        <v>0</v>
      </c>
      <c r="K25" s="48">
        <f t="shared" si="6"/>
        <v>0</v>
      </c>
      <c r="L25" s="48">
        <f t="shared" si="6"/>
        <v>2.28153871</v>
      </c>
      <c r="M25" s="48">
        <f t="shared" si="6"/>
        <v>0</v>
      </c>
      <c r="N25" s="43">
        <f t="shared" si="3"/>
        <v>-9.4092332900000013</v>
      </c>
      <c r="O25" s="43">
        <f t="shared" ref="O25:O27" si="7">U25</f>
        <v>-80.484276744084994</v>
      </c>
      <c r="P25" s="43">
        <v>0</v>
      </c>
      <c r="Q25" s="43">
        <v>0</v>
      </c>
      <c r="R25" s="43">
        <v>0</v>
      </c>
      <c r="S25" s="43">
        <v>0</v>
      </c>
      <c r="T25" s="43">
        <f t="shared" si="4"/>
        <v>-9.4092332900000013</v>
      </c>
      <c r="U25" s="43">
        <f t="shared" ref="U25:U27" si="8">I25/D25*100-100</f>
        <v>-80.484276744084994</v>
      </c>
      <c r="V25" s="43">
        <v>0</v>
      </c>
      <c r="W25" s="43">
        <v>0</v>
      </c>
      <c r="X25" s="40"/>
    </row>
    <row r="26" spans="1:24" s="41" customFormat="1" ht="24">
      <c r="A26" s="13" t="s">
        <v>41</v>
      </c>
      <c r="B26" s="14" t="s">
        <v>42</v>
      </c>
      <c r="C26" s="15" t="s">
        <v>32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3">
        <f t="shared" si="3"/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f t="shared" si="4"/>
        <v>0</v>
      </c>
      <c r="U26" s="43">
        <v>0</v>
      </c>
      <c r="V26" s="43">
        <v>0</v>
      </c>
      <c r="W26" s="43">
        <v>0</v>
      </c>
      <c r="X26" s="40"/>
    </row>
    <row r="27" spans="1:24" s="41" customFormat="1">
      <c r="A27" s="13" t="s">
        <v>43</v>
      </c>
      <c r="B27" s="16" t="s">
        <v>44</v>
      </c>
      <c r="C27" s="15" t="s">
        <v>32</v>
      </c>
      <c r="D27" s="48">
        <f>D85</f>
        <v>0</v>
      </c>
      <c r="E27" s="48">
        <f t="shared" ref="E27:M27" si="9">E85</f>
        <v>0</v>
      </c>
      <c r="F27" s="48">
        <f t="shared" si="9"/>
        <v>0</v>
      </c>
      <c r="G27" s="48">
        <f t="shared" si="9"/>
        <v>0</v>
      </c>
      <c r="H27" s="48">
        <f t="shared" si="9"/>
        <v>0</v>
      </c>
      <c r="I27" s="48">
        <f t="shared" si="9"/>
        <v>0</v>
      </c>
      <c r="J27" s="48">
        <f t="shared" si="9"/>
        <v>0</v>
      </c>
      <c r="K27" s="48">
        <f t="shared" si="9"/>
        <v>0</v>
      </c>
      <c r="L27" s="48">
        <f t="shared" si="9"/>
        <v>0</v>
      </c>
      <c r="M27" s="48">
        <f t="shared" si="9"/>
        <v>0</v>
      </c>
      <c r="N27" s="43">
        <f t="shared" si="3"/>
        <v>0</v>
      </c>
      <c r="O27" s="43" t="e">
        <f t="shared" si="7"/>
        <v>#DIV/0!</v>
      </c>
      <c r="P27" s="43">
        <v>0</v>
      </c>
      <c r="Q27" s="43">
        <v>0</v>
      </c>
      <c r="R27" s="43">
        <v>0</v>
      </c>
      <c r="S27" s="43">
        <v>0</v>
      </c>
      <c r="T27" s="43">
        <f t="shared" si="4"/>
        <v>0</v>
      </c>
      <c r="U27" s="43" t="e">
        <f t="shared" si="8"/>
        <v>#DIV/0!</v>
      </c>
      <c r="V27" s="43">
        <v>0</v>
      </c>
      <c r="W27" s="43">
        <v>0</v>
      </c>
      <c r="X27" s="40"/>
    </row>
    <row r="28" spans="1:24" ht="24.75">
      <c r="A28" s="10" t="s">
        <v>45</v>
      </c>
      <c r="B28" s="17" t="s">
        <v>46</v>
      </c>
      <c r="C28" s="12" t="s">
        <v>32</v>
      </c>
      <c r="D28" s="44"/>
      <c r="E28" s="37"/>
      <c r="F28" s="37"/>
      <c r="G28" s="44"/>
      <c r="H28" s="37"/>
      <c r="I28" s="44"/>
      <c r="J28" s="37"/>
      <c r="K28" s="37"/>
      <c r="L28" s="44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</row>
    <row r="29" spans="1:24" ht="24.75">
      <c r="A29" s="10" t="s">
        <v>47</v>
      </c>
      <c r="B29" s="17" t="s">
        <v>48</v>
      </c>
      <c r="C29" s="12" t="s">
        <v>32</v>
      </c>
      <c r="D29" s="44"/>
      <c r="E29" s="37"/>
      <c r="F29" s="37"/>
      <c r="G29" s="44"/>
      <c r="H29" s="37"/>
      <c r="I29" s="44"/>
      <c r="J29" s="37"/>
      <c r="K29" s="37"/>
      <c r="L29" s="44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</row>
    <row r="30" spans="1:24">
      <c r="A30" s="10" t="s">
        <v>49</v>
      </c>
      <c r="B30" s="17" t="s">
        <v>50</v>
      </c>
      <c r="C30" s="12" t="s">
        <v>32</v>
      </c>
      <c r="D30" s="44"/>
      <c r="E30" s="37"/>
      <c r="F30" s="37"/>
      <c r="G30" s="44"/>
      <c r="H30" s="37"/>
      <c r="I30" s="44"/>
      <c r="J30" s="37"/>
      <c r="K30" s="37"/>
      <c r="L30" s="44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</row>
    <row r="31" spans="1:24" ht="24.75">
      <c r="A31" s="10" t="s">
        <v>51</v>
      </c>
      <c r="B31" s="17" t="s">
        <v>52</v>
      </c>
      <c r="C31" s="12" t="s">
        <v>32</v>
      </c>
      <c r="D31" s="44"/>
      <c r="E31" s="37"/>
      <c r="F31" s="37"/>
      <c r="G31" s="44"/>
      <c r="H31" s="37"/>
      <c r="I31" s="44"/>
      <c r="J31" s="37"/>
      <c r="K31" s="37"/>
      <c r="L31" s="44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</row>
    <row r="32" spans="1:24" ht="24.75">
      <c r="A32" s="10" t="s">
        <v>53</v>
      </c>
      <c r="B32" s="17" t="s">
        <v>54</v>
      </c>
      <c r="C32" s="12" t="s">
        <v>32</v>
      </c>
      <c r="D32" s="44"/>
      <c r="E32" s="37"/>
      <c r="F32" s="37"/>
      <c r="G32" s="44"/>
      <c r="H32" s="37"/>
      <c r="I32" s="44"/>
      <c r="J32" s="37"/>
      <c r="K32" s="37"/>
      <c r="L32" s="44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</row>
    <row r="33" spans="1:24">
      <c r="A33" s="10" t="s">
        <v>55</v>
      </c>
      <c r="B33" s="17" t="s">
        <v>56</v>
      </c>
      <c r="C33" s="12" t="s">
        <v>32</v>
      </c>
      <c r="D33" s="44"/>
      <c r="E33" s="37"/>
      <c r="F33" s="37"/>
      <c r="G33" s="44"/>
      <c r="H33" s="37"/>
      <c r="I33" s="44"/>
      <c r="J33" s="37"/>
      <c r="K33" s="37"/>
      <c r="L33" s="44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</row>
    <row r="34" spans="1:24" ht="24.75">
      <c r="A34" s="10" t="s">
        <v>57</v>
      </c>
      <c r="B34" s="17" t="s">
        <v>42</v>
      </c>
      <c r="C34" s="12" t="s">
        <v>32</v>
      </c>
      <c r="D34" s="44"/>
      <c r="E34" s="37"/>
      <c r="F34" s="37"/>
      <c r="G34" s="44"/>
      <c r="H34" s="37"/>
      <c r="I34" s="44"/>
      <c r="J34" s="37"/>
      <c r="K34" s="37"/>
      <c r="L34" s="44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</row>
    <row r="35" spans="1:24">
      <c r="A35" s="10" t="s">
        <v>58</v>
      </c>
      <c r="B35" s="17" t="s">
        <v>44</v>
      </c>
      <c r="C35" s="12" t="s">
        <v>32</v>
      </c>
      <c r="D35" s="44"/>
      <c r="E35" s="37"/>
      <c r="F35" s="37"/>
      <c r="G35" s="44"/>
      <c r="H35" s="37"/>
      <c r="I35" s="44"/>
      <c r="J35" s="37"/>
      <c r="K35" s="37"/>
      <c r="L35" s="44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</row>
    <row r="36" spans="1:24" ht="60.75">
      <c r="A36" s="10" t="s">
        <v>59</v>
      </c>
      <c r="B36" s="17" t="s">
        <v>60</v>
      </c>
      <c r="C36" s="12" t="s">
        <v>32</v>
      </c>
      <c r="D36" s="44"/>
      <c r="E36" s="37"/>
      <c r="F36" s="37"/>
      <c r="G36" s="44"/>
      <c r="H36" s="37"/>
      <c r="I36" s="44"/>
      <c r="J36" s="37"/>
      <c r="K36" s="37"/>
      <c r="L36" s="44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</row>
    <row r="37" spans="1:24">
      <c r="A37" s="10" t="s">
        <v>61</v>
      </c>
      <c r="B37" s="17" t="s">
        <v>50</v>
      </c>
      <c r="C37" s="12" t="s">
        <v>32</v>
      </c>
      <c r="D37" s="44"/>
      <c r="E37" s="37"/>
      <c r="F37" s="37"/>
      <c r="G37" s="44"/>
      <c r="H37" s="37"/>
      <c r="I37" s="44"/>
      <c r="J37" s="37"/>
      <c r="K37" s="37"/>
      <c r="L37" s="44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</row>
    <row r="38" spans="1:24" ht="24.75">
      <c r="A38" s="10" t="s">
        <v>62</v>
      </c>
      <c r="B38" s="17" t="s">
        <v>63</v>
      </c>
      <c r="C38" s="12" t="s">
        <v>32</v>
      </c>
      <c r="D38" s="44"/>
      <c r="E38" s="37"/>
      <c r="F38" s="37"/>
      <c r="G38" s="44"/>
      <c r="H38" s="37"/>
      <c r="I38" s="44"/>
      <c r="J38" s="37"/>
      <c r="K38" s="37"/>
      <c r="L38" s="44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</row>
    <row r="39" spans="1:24">
      <c r="A39" s="10" t="s">
        <v>64</v>
      </c>
      <c r="B39" s="17" t="s">
        <v>65</v>
      </c>
      <c r="C39" s="12" t="s">
        <v>32</v>
      </c>
      <c r="D39" s="44"/>
      <c r="E39" s="37"/>
      <c r="F39" s="37"/>
      <c r="G39" s="44"/>
      <c r="H39" s="37"/>
      <c r="I39" s="44"/>
      <c r="J39" s="37"/>
      <c r="K39" s="37"/>
      <c r="L39" s="44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</row>
    <row r="40" spans="1:24" ht="24.75">
      <c r="A40" s="10" t="s">
        <v>66</v>
      </c>
      <c r="B40" s="17" t="s">
        <v>42</v>
      </c>
      <c r="C40" s="12" t="s">
        <v>32</v>
      </c>
      <c r="D40" s="44"/>
      <c r="E40" s="37"/>
      <c r="F40" s="37"/>
      <c r="G40" s="44"/>
      <c r="H40" s="37"/>
      <c r="I40" s="44"/>
      <c r="J40" s="37"/>
      <c r="K40" s="37"/>
      <c r="L40" s="44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</row>
    <row r="41" spans="1:24">
      <c r="A41" s="10" t="s">
        <v>67</v>
      </c>
      <c r="B41" s="17" t="s">
        <v>44</v>
      </c>
      <c r="C41" s="12" t="s">
        <v>32</v>
      </c>
      <c r="D41" s="44"/>
      <c r="E41" s="37"/>
      <c r="F41" s="37"/>
      <c r="G41" s="44"/>
      <c r="H41" s="37"/>
      <c r="I41" s="44"/>
      <c r="J41" s="37"/>
      <c r="K41" s="37"/>
      <c r="L41" s="44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</row>
    <row r="42" spans="1:24">
      <c r="A42" s="10" t="s">
        <v>68</v>
      </c>
      <c r="B42" s="17" t="s">
        <v>69</v>
      </c>
      <c r="C42" s="12" t="s">
        <v>32</v>
      </c>
      <c r="D42" s="44"/>
      <c r="E42" s="37"/>
      <c r="F42" s="37"/>
      <c r="G42" s="44"/>
      <c r="H42" s="37"/>
      <c r="I42" s="44"/>
      <c r="J42" s="37"/>
      <c r="K42" s="37"/>
      <c r="L42" s="44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</row>
    <row r="43" spans="1:24">
      <c r="A43" s="18"/>
      <c r="B43" s="19"/>
      <c r="C43" s="20"/>
      <c r="D43" s="44"/>
      <c r="E43" s="37"/>
      <c r="F43" s="37"/>
      <c r="G43" s="44"/>
      <c r="H43" s="37"/>
      <c r="I43" s="44"/>
      <c r="J43" s="37"/>
      <c r="K43" s="37"/>
      <c r="L43" s="44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</row>
    <row r="44" spans="1:24">
      <c r="A44" s="21" t="s">
        <v>29</v>
      </c>
      <c r="B44" s="21" t="s">
        <v>70</v>
      </c>
      <c r="C44" s="22" t="s">
        <v>32</v>
      </c>
      <c r="D44" s="44"/>
      <c r="E44" s="37"/>
      <c r="F44" s="37"/>
      <c r="G44" s="44"/>
      <c r="H44" s="37"/>
      <c r="I44" s="44"/>
      <c r="J44" s="37"/>
      <c r="K44" s="37"/>
      <c r="L44" s="44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</row>
    <row r="45" spans="1:24" ht="51">
      <c r="A45" s="23" t="s">
        <v>71</v>
      </c>
      <c r="B45" s="24" t="s">
        <v>72</v>
      </c>
      <c r="C45" s="25" t="s">
        <v>32</v>
      </c>
      <c r="D45" s="45">
        <f t="shared" ref="D45:M45" si="10" xml:space="preserve"> D46+D66+D77+D80+D84+D85</f>
        <v>11.690772000000001</v>
      </c>
      <c r="E45" s="45">
        <f t="shared" si="10"/>
        <v>0</v>
      </c>
      <c r="F45" s="45">
        <f t="shared" si="10"/>
        <v>0</v>
      </c>
      <c r="G45" s="45">
        <f t="shared" si="10"/>
        <v>11.690772000000001</v>
      </c>
      <c r="H45" s="45">
        <f t="shared" si="10"/>
        <v>0</v>
      </c>
      <c r="I45" s="45">
        <f t="shared" si="10"/>
        <v>2.28153871</v>
      </c>
      <c r="J45" s="45">
        <f t="shared" si="10"/>
        <v>0</v>
      </c>
      <c r="K45" s="45">
        <f t="shared" si="10"/>
        <v>0</v>
      </c>
      <c r="L45" s="45">
        <f t="shared" si="10"/>
        <v>2.28153871</v>
      </c>
      <c r="M45" s="45">
        <f t="shared" si="10"/>
        <v>0</v>
      </c>
      <c r="N45" s="47">
        <f>T45</f>
        <v>-9.4092332900000013</v>
      </c>
      <c r="O45" s="47">
        <f>U45</f>
        <v>-80.484276744084994</v>
      </c>
      <c r="P45" s="47">
        <v>0</v>
      </c>
      <c r="Q45" s="47">
        <v>0</v>
      </c>
      <c r="R45" s="47">
        <v>0</v>
      </c>
      <c r="S45" s="47">
        <v>0</v>
      </c>
      <c r="T45" s="47">
        <f>I45-D45</f>
        <v>-9.4092332900000013</v>
      </c>
      <c r="U45" s="47">
        <f>I45/D45*100-100</f>
        <v>-80.484276744084994</v>
      </c>
      <c r="V45" s="47">
        <v>0</v>
      </c>
      <c r="W45" s="47">
        <v>0</v>
      </c>
      <c r="X45" s="37"/>
    </row>
    <row r="46" spans="1:24" s="41" customFormat="1" ht="24">
      <c r="A46" s="26" t="s">
        <v>73</v>
      </c>
      <c r="B46" s="27" t="s">
        <v>74</v>
      </c>
      <c r="C46" s="15" t="s">
        <v>32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0"/>
    </row>
    <row r="47" spans="1:24" ht="36">
      <c r="A47" s="21" t="s">
        <v>75</v>
      </c>
      <c r="B47" s="28" t="s">
        <v>76</v>
      </c>
      <c r="C47" s="12"/>
      <c r="D47" s="44"/>
      <c r="E47" s="37"/>
      <c r="F47" s="37"/>
      <c r="G47" s="44"/>
      <c r="H47" s="37"/>
      <c r="I47" s="44"/>
      <c r="J47" s="37"/>
      <c r="K47" s="37"/>
      <c r="L47" s="44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</row>
    <row r="48" spans="1:24" ht="48">
      <c r="A48" s="21" t="s">
        <v>77</v>
      </c>
      <c r="B48" s="28" t="s">
        <v>78</v>
      </c>
      <c r="C48" s="12"/>
      <c r="D48" s="44"/>
      <c r="E48" s="37"/>
      <c r="F48" s="37"/>
      <c r="G48" s="44"/>
      <c r="H48" s="37"/>
      <c r="I48" s="44"/>
      <c r="J48" s="37"/>
      <c r="K48" s="37"/>
      <c r="L48" s="44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</row>
    <row r="49" spans="1:24" ht="48">
      <c r="A49" s="21" t="s">
        <v>79</v>
      </c>
      <c r="B49" s="28" t="s">
        <v>80</v>
      </c>
      <c r="C49" s="12"/>
      <c r="D49" s="44"/>
      <c r="E49" s="37"/>
      <c r="F49" s="37"/>
      <c r="G49" s="44"/>
      <c r="H49" s="37"/>
      <c r="I49" s="44"/>
      <c r="J49" s="37"/>
      <c r="K49" s="37"/>
      <c r="L49" s="44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</row>
    <row r="50" spans="1:24" ht="36">
      <c r="A50" s="21" t="s">
        <v>81</v>
      </c>
      <c r="B50" s="28" t="s">
        <v>82</v>
      </c>
      <c r="C50" s="12"/>
      <c r="D50" s="44"/>
      <c r="E50" s="37"/>
      <c r="F50" s="37"/>
      <c r="G50" s="44"/>
      <c r="H50" s="37"/>
      <c r="I50" s="44"/>
      <c r="J50" s="37"/>
      <c r="K50" s="37"/>
      <c r="L50" s="44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</row>
    <row r="51" spans="1:24" ht="24">
      <c r="A51" s="21" t="s">
        <v>83</v>
      </c>
      <c r="B51" s="28" t="s">
        <v>84</v>
      </c>
      <c r="C51" s="12"/>
      <c r="D51" s="44"/>
      <c r="E51" s="37"/>
      <c r="F51" s="37"/>
      <c r="G51" s="44"/>
      <c r="H51" s="37"/>
      <c r="I51" s="44"/>
      <c r="J51" s="37"/>
      <c r="K51" s="37"/>
      <c r="L51" s="44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</row>
    <row r="52" spans="1:24" ht="48">
      <c r="A52" s="21" t="s">
        <v>85</v>
      </c>
      <c r="B52" s="28" t="s">
        <v>86</v>
      </c>
      <c r="C52" s="12"/>
      <c r="D52" s="44"/>
      <c r="E52" s="37"/>
      <c r="F52" s="37"/>
      <c r="G52" s="44"/>
      <c r="H52" s="37"/>
      <c r="I52" s="44"/>
      <c r="J52" s="37"/>
      <c r="K52" s="37"/>
      <c r="L52" s="44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</row>
    <row r="53" spans="1:24" ht="36">
      <c r="A53" s="21" t="s">
        <v>87</v>
      </c>
      <c r="B53" s="28" t="s">
        <v>88</v>
      </c>
      <c r="C53" s="12"/>
      <c r="D53" s="44"/>
      <c r="E53" s="37"/>
      <c r="F53" s="37"/>
      <c r="G53" s="44"/>
      <c r="H53" s="37"/>
      <c r="I53" s="44"/>
      <c r="J53" s="37"/>
      <c r="K53" s="37"/>
      <c r="L53" s="44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</row>
    <row r="54" spans="1:24" ht="36">
      <c r="A54" s="21" t="s">
        <v>89</v>
      </c>
      <c r="B54" s="28" t="s">
        <v>90</v>
      </c>
      <c r="C54" s="12"/>
      <c r="D54" s="44"/>
      <c r="E54" s="37"/>
      <c r="F54" s="37"/>
      <c r="G54" s="44"/>
      <c r="H54" s="37"/>
      <c r="I54" s="44"/>
      <c r="J54" s="37"/>
      <c r="K54" s="37"/>
      <c r="L54" s="44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</row>
    <row r="55" spans="1:24" ht="24">
      <c r="A55" s="21" t="s">
        <v>91</v>
      </c>
      <c r="B55" s="28" t="s">
        <v>92</v>
      </c>
      <c r="C55" s="12"/>
      <c r="D55" s="44"/>
      <c r="E55" s="37"/>
      <c r="F55" s="37"/>
      <c r="G55" s="44"/>
      <c r="H55" s="37"/>
      <c r="I55" s="44"/>
      <c r="J55" s="37"/>
      <c r="K55" s="37"/>
      <c r="L55" s="44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</row>
    <row r="56" spans="1:24" ht="72">
      <c r="A56" s="21" t="s">
        <v>91</v>
      </c>
      <c r="B56" s="28" t="s">
        <v>93</v>
      </c>
      <c r="C56" s="12"/>
      <c r="D56" s="44"/>
      <c r="E56" s="37"/>
      <c r="F56" s="37"/>
      <c r="G56" s="44"/>
      <c r="H56" s="37"/>
      <c r="I56" s="44"/>
      <c r="J56" s="37"/>
      <c r="K56" s="37"/>
      <c r="L56" s="44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</row>
    <row r="57" spans="1:24" ht="60">
      <c r="A57" s="21" t="s">
        <v>91</v>
      </c>
      <c r="B57" s="28" t="s">
        <v>94</v>
      </c>
      <c r="C57" s="12"/>
      <c r="D57" s="44"/>
      <c r="E57" s="37"/>
      <c r="F57" s="37"/>
      <c r="G57" s="44"/>
      <c r="H57" s="37"/>
      <c r="I57" s="44"/>
      <c r="J57" s="37"/>
      <c r="K57" s="37"/>
      <c r="L57" s="44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</row>
    <row r="58" spans="1:24" ht="72">
      <c r="A58" s="21" t="s">
        <v>91</v>
      </c>
      <c r="B58" s="28" t="s">
        <v>95</v>
      </c>
      <c r="C58" s="12"/>
      <c r="D58" s="44"/>
      <c r="E58" s="37"/>
      <c r="F58" s="37"/>
      <c r="G58" s="44"/>
      <c r="H58" s="37"/>
      <c r="I58" s="44"/>
      <c r="J58" s="37"/>
      <c r="K58" s="37"/>
      <c r="L58" s="44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</row>
    <row r="59" spans="1:24" ht="24">
      <c r="A59" s="21" t="s">
        <v>96</v>
      </c>
      <c r="B59" s="28" t="s">
        <v>92</v>
      </c>
      <c r="C59" s="12"/>
      <c r="D59" s="44"/>
      <c r="E59" s="37"/>
      <c r="F59" s="37"/>
      <c r="G59" s="44"/>
      <c r="H59" s="37"/>
      <c r="I59" s="44"/>
      <c r="J59" s="37"/>
      <c r="K59" s="37"/>
      <c r="L59" s="44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</row>
    <row r="60" spans="1:24" ht="72">
      <c r="A60" s="21" t="s">
        <v>96</v>
      </c>
      <c r="B60" s="28" t="s">
        <v>93</v>
      </c>
      <c r="C60" s="12"/>
      <c r="D60" s="44"/>
      <c r="E60" s="37"/>
      <c r="F60" s="37"/>
      <c r="G60" s="44"/>
      <c r="H60" s="37"/>
      <c r="I60" s="44"/>
      <c r="J60" s="37"/>
      <c r="K60" s="37"/>
      <c r="L60" s="44"/>
      <c r="M60" s="37"/>
      <c r="N60" s="37"/>
      <c r="O60" s="37"/>
      <c r="P60" s="37"/>
      <c r="Q60" s="37"/>
      <c r="R60" s="37"/>
      <c r="S60" s="37"/>
      <c r="T60" s="37"/>
      <c r="U60" s="44"/>
      <c r="V60" s="37"/>
      <c r="W60" s="37"/>
      <c r="X60" s="37"/>
    </row>
    <row r="61" spans="1:24" ht="60">
      <c r="A61" s="21" t="s">
        <v>96</v>
      </c>
      <c r="B61" s="28" t="s">
        <v>94</v>
      </c>
      <c r="C61" s="12"/>
      <c r="D61" s="44"/>
      <c r="E61" s="37"/>
      <c r="F61" s="37"/>
      <c r="G61" s="44"/>
      <c r="H61" s="37"/>
      <c r="I61" s="44"/>
      <c r="J61" s="37"/>
      <c r="K61" s="37"/>
      <c r="L61" s="44"/>
      <c r="M61" s="37"/>
      <c r="N61" s="37"/>
      <c r="O61" s="37"/>
      <c r="P61" s="37"/>
      <c r="Q61" s="37"/>
      <c r="R61" s="37"/>
      <c r="S61" s="37"/>
      <c r="T61" s="37"/>
      <c r="U61" s="44"/>
      <c r="V61" s="37"/>
      <c r="W61" s="37"/>
      <c r="X61" s="37"/>
    </row>
    <row r="62" spans="1:24" ht="72">
      <c r="A62" s="21" t="s">
        <v>96</v>
      </c>
      <c r="B62" s="28" t="s">
        <v>95</v>
      </c>
      <c r="C62" s="12"/>
      <c r="D62" s="44"/>
      <c r="E62" s="37"/>
      <c r="F62" s="37"/>
      <c r="G62" s="44"/>
      <c r="H62" s="37"/>
      <c r="I62" s="44"/>
      <c r="J62" s="37"/>
      <c r="K62" s="37"/>
      <c r="L62" s="44"/>
      <c r="M62" s="37"/>
      <c r="N62" s="37"/>
      <c r="O62" s="37"/>
      <c r="P62" s="37"/>
      <c r="Q62" s="37"/>
      <c r="R62" s="37"/>
      <c r="S62" s="37"/>
      <c r="T62" s="37"/>
      <c r="U62" s="44"/>
      <c r="V62" s="37"/>
      <c r="W62" s="37"/>
      <c r="X62" s="37"/>
    </row>
    <row r="63" spans="1:24" ht="60">
      <c r="A63" s="21" t="s">
        <v>97</v>
      </c>
      <c r="B63" s="28" t="s">
        <v>98</v>
      </c>
      <c r="C63" s="12"/>
      <c r="D63" s="44"/>
      <c r="E63" s="37"/>
      <c r="F63" s="37"/>
      <c r="G63" s="44"/>
      <c r="H63" s="37"/>
      <c r="I63" s="44"/>
      <c r="J63" s="37"/>
      <c r="K63" s="37"/>
      <c r="L63" s="44"/>
      <c r="M63" s="37"/>
      <c r="N63" s="37"/>
      <c r="O63" s="37"/>
      <c r="P63" s="37"/>
      <c r="Q63" s="37"/>
      <c r="R63" s="37"/>
      <c r="S63" s="37"/>
      <c r="T63" s="37"/>
      <c r="U63" s="44"/>
      <c r="V63" s="37"/>
      <c r="W63" s="37"/>
      <c r="X63" s="37"/>
    </row>
    <row r="64" spans="1:24" ht="48">
      <c r="A64" s="21" t="s">
        <v>99</v>
      </c>
      <c r="B64" s="28" t="s">
        <v>100</v>
      </c>
      <c r="C64" s="12"/>
      <c r="D64" s="44"/>
      <c r="E64" s="37"/>
      <c r="F64" s="37"/>
      <c r="G64" s="44"/>
      <c r="H64" s="37"/>
      <c r="I64" s="44"/>
      <c r="J64" s="37"/>
      <c r="K64" s="37"/>
      <c r="L64" s="44"/>
      <c r="M64" s="37"/>
      <c r="N64" s="37"/>
      <c r="O64" s="37"/>
      <c r="P64" s="37"/>
      <c r="Q64" s="37"/>
      <c r="R64" s="37"/>
      <c r="S64" s="37"/>
      <c r="T64" s="37"/>
      <c r="U64" s="44"/>
      <c r="V64" s="37"/>
      <c r="W64" s="37"/>
      <c r="X64" s="37"/>
    </row>
    <row r="65" spans="1:24" ht="60">
      <c r="A65" s="21" t="s">
        <v>101</v>
      </c>
      <c r="B65" s="28" t="s">
        <v>102</v>
      </c>
      <c r="C65" s="12"/>
      <c r="D65" s="44"/>
      <c r="E65" s="37"/>
      <c r="F65" s="37"/>
      <c r="G65" s="44"/>
      <c r="H65" s="37"/>
      <c r="I65" s="44"/>
      <c r="J65" s="37"/>
      <c r="K65" s="37"/>
      <c r="L65" s="44"/>
      <c r="M65" s="37"/>
      <c r="N65" s="37"/>
      <c r="O65" s="37"/>
      <c r="P65" s="37"/>
      <c r="Q65" s="37"/>
      <c r="R65" s="37"/>
      <c r="S65" s="37"/>
      <c r="T65" s="37"/>
      <c r="U65" s="44"/>
      <c r="V65" s="37"/>
      <c r="W65" s="37"/>
      <c r="X65" s="37"/>
    </row>
    <row r="66" spans="1:24" s="41" customFormat="1" ht="24">
      <c r="A66" s="26" t="s">
        <v>103</v>
      </c>
      <c r="B66" s="27" t="s">
        <v>104</v>
      </c>
      <c r="C66" s="15" t="s">
        <v>32</v>
      </c>
      <c r="D66" s="46">
        <f t="shared" ref="D66:I66" si="11">D67+D70+D73</f>
        <v>0</v>
      </c>
      <c r="E66" s="46">
        <f t="shared" si="11"/>
        <v>0</v>
      </c>
      <c r="F66" s="46">
        <f t="shared" si="11"/>
        <v>0</v>
      </c>
      <c r="G66" s="46">
        <f t="shared" si="11"/>
        <v>0</v>
      </c>
      <c r="H66" s="46">
        <f t="shared" si="11"/>
        <v>0</v>
      </c>
      <c r="I66" s="46">
        <f t="shared" si="11"/>
        <v>0</v>
      </c>
      <c r="J66" s="46">
        <f t="shared" ref="J66:M66" si="12">J67</f>
        <v>0</v>
      </c>
      <c r="K66" s="46">
        <f t="shared" si="12"/>
        <v>0</v>
      </c>
      <c r="L66" s="46">
        <f>L67+L70+L73</f>
        <v>0</v>
      </c>
      <c r="M66" s="46">
        <f t="shared" si="12"/>
        <v>0</v>
      </c>
      <c r="N66" s="46">
        <f>I66-D66</f>
        <v>0</v>
      </c>
      <c r="O66" s="46" t="e">
        <f>I66/D66*100-100</f>
        <v>#DIV/0!</v>
      </c>
      <c r="P66" s="46">
        <f t="shared" ref="P66:W66" si="13">P67</f>
        <v>0</v>
      </c>
      <c r="Q66" s="46">
        <f t="shared" si="13"/>
        <v>0</v>
      </c>
      <c r="R66" s="46">
        <f t="shared" si="13"/>
        <v>0</v>
      </c>
      <c r="S66" s="46">
        <f t="shared" si="13"/>
        <v>0</v>
      </c>
      <c r="T66" s="46">
        <f>I66-D66</f>
        <v>0</v>
      </c>
      <c r="U66" s="46" t="e">
        <f>I66/D66*100-100</f>
        <v>#DIV/0!</v>
      </c>
      <c r="V66" s="46">
        <f t="shared" si="13"/>
        <v>0</v>
      </c>
      <c r="W66" s="46">
        <f t="shared" si="13"/>
        <v>0</v>
      </c>
      <c r="X66" s="40"/>
    </row>
    <row r="67" spans="1:24" ht="48">
      <c r="A67" s="21" t="s">
        <v>105</v>
      </c>
      <c r="B67" s="28" t="s">
        <v>106</v>
      </c>
      <c r="C67" s="12"/>
      <c r="D67" s="47">
        <f>D69</f>
        <v>0</v>
      </c>
      <c r="E67" s="47">
        <f t="shared" ref="E67:W67" si="14">E69</f>
        <v>0</v>
      </c>
      <c r="F67" s="47">
        <f t="shared" si="14"/>
        <v>0</v>
      </c>
      <c r="G67" s="47">
        <f t="shared" si="14"/>
        <v>0</v>
      </c>
      <c r="H67" s="47">
        <f t="shared" si="14"/>
        <v>0</v>
      </c>
      <c r="I67" s="47">
        <f t="shared" si="14"/>
        <v>0</v>
      </c>
      <c r="J67" s="47">
        <f t="shared" si="14"/>
        <v>0</v>
      </c>
      <c r="K67" s="47">
        <f t="shared" si="14"/>
        <v>0</v>
      </c>
      <c r="L67" s="47">
        <f t="shared" si="14"/>
        <v>0</v>
      </c>
      <c r="M67" s="47">
        <f t="shared" si="14"/>
        <v>0</v>
      </c>
      <c r="N67" s="47">
        <f t="shared" si="14"/>
        <v>0</v>
      </c>
      <c r="O67" s="47">
        <f t="shared" si="14"/>
        <v>0</v>
      </c>
      <c r="P67" s="47">
        <f t="shared" si="14"/>
        <v>0</v>
      </c>
      <c r="Q67" s="47">
        <f t="shared" si="14"/>
        <v>0</v>
      </c>
      <c r="R67" s="47">
        <f t="shared" si="14"/>
        <v>0</v>
      </c>
      <c r="S67" s="47">
        <f t="shared" si="14"/>
        <v>0</v>
      </c>
      <c r="T67" s="47">
        <f t="shared" si="14"/>
        <v>0</v>
      </c>
      <c r="U67" s="47">
        <f t="shared" si="14"/>
        <v>0</v>
      </c>
      <c r="V67" s="47">
        <f t="shared" si="14"/>
        <v>0</v>
      </c>
      <c r="W67" s="47">
        <f t="shared" si="14"/>
        <v>0</v>
      </c>
      <c r="X67" s="37"/>
    </row>
    <row r="68" spans="1:24" ht="24">
      <c r="A68" s="21" t="s">
        <v>107</v>
      </c>
      <c r="B68" s="28" t="s">
        <v>108</v>
      </c>
      <c r="C68" s="12"/>
      <c r="D68" s="44"/>
      <c r="E68" s="37"/>
      <c r="F68" s="37"/>
      <c r="G68" s="44"/>
      <c r="H68" s="37"/>
      <c r="I68" s="44"/>
      <c r="J68" s="37"/>
      <c r="K68" s="37"/>
      <c r="L68" s="44"/>
      <c r="M68" s="37"/>
      <c r="N68" s="37"/>
      <c r="O68" s="37"/>
      <c r="P68" s="37"/>
      <c r="Q68" s="37"/>
      <c r="R68" s="37"/>
      <c r="S68" s="37"/>
      <c r="T68" s="37"/>
      <c r="U68" s="44"/>
      <c r="V68" s="37"/>
      <c r="W68" s="37"/>
      <c r="X68" s="37"/>
    </row>
    <row r="69" spans="1:24" ht="36">
      <c r="A69" s="21" t="s">
        <v>109</v>
      </c>
      <c r="B69" s="28" t="s">
        <v>110</v>
      </c>
      <c r="C69" s="12" t="s">
        <v>32</v>
      </c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37"/>
    </row>
    <row r="70" spans="1:24" ht="36">
      <c r="A70" s="21" t="s">
        <v>111</v>
      </c>
      <c r="B70" s="28" t="s">
        <v>112</v>
      </c>
      <c r="C70" s="12" t="s">
        <v>32</v>
      </c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37"/>
    </row>
    <row r="71" spans="1:24" ht="24">
      <c r="A71" s="21" t="s">
        <v>113</v>
      </c>
      <c r="B71" s="28" t="s">
        <v>114</v>
      </c>
      <c r="C71" s="12" t="s">
        <v>32</v>
      </c>
      <c r="D71" s="44"/>
      <c r="E71" s="37"/>
      <c r="F71" s="37"/>
      <c r="G71" s="44"/>
      <c r="H71" s="37"/>
      <c r="I71" s="44"/>
      <c r="J71" s="37"/>
      <c r="K71" s="37"/>
      <c r="L71" s="44"/>
      <c r="M71" s="37"/>
      <c r="N71" s="37"/>
      <c r="O71" s="37"/>
      <c r="P71" s="37"/>
      <c r="Q71" s="37"/>
      <c r="R71" s="37"/>
      <c r="S71" s="37"/>
      <c r="T71" s="37"/>
      <c r="U71" s="44"/>
      <c r="V71" s="37"/>
      <c r="W71" s="37"/>
      <c r="X71" s="37"/>
    </row>
    <row r="72" spans="1:24" ht="24">
      <c r="A72" s="21" t="s">
        <v>115</v>
      </c>
      <c r="B72" s="28" t="s">
        <v>116</v>
      </c>
      <c r="C72" s="12" t="s">
        <v>32</v>
      </c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37"/>
    </row>
    <row r="73" spans="1:24" ht="24">
      <c r="A73" s="21" t="s">
        <v>117</v>
      </c>
      <c r="B73" s="28" t="s">
        <v>118</v>
      </c>
      <c r="C73" s="12" t="s">
        <v>32</v>
      </c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37"/>
    </row>
    <row r="74" spans="1:24" ht="36">
      <c r="A74" s="21" t="s">
        <v>119</v>
      </c>
      <c r="B74" s="28" t="s">
        <v>120</v>
      </c>
      <c r="C74" s="12" t="s">
        <v>32</v>
      </c>
      <c r="D74" s="44"/>
      <c r="E74" s="37"/>
      <c r="F74" s="37"/>
      <c r="G74" s="44"/>
      <c r="H74" s="37"/>
      <c r="I74" s="44"/>
      <c r="J74" s="37"/>
      <c r="K74" s="37"/>
      <c r="L74" s="44"/>
      <c r="M74" s="37"/>
      <c r="N74" s="37"/>
      <c r="O74" s="37"/>
      <c r="P74" s="37"/>
      <c r="Q74" s="37"/>
      <c r="R74" s="37"/>
      <c r="S74" s="37"/>
      <c r="T74" s="37"/>
      <c r="U74" s="44"/>
      <c r="V74" s="37"/>
      <c r="W74" s="37"/>
      <c r="X74" s="37"/>
    </row>
    <row r="75" spans="1:24" ht="24">
      <c r="A75" s="21" t="s">
        <v>121</v>
      </c>
      <c r="B75" s="28" t="s">
        <v>122</v>
      </c>
      <c r="C75" s="12" t="s">
        <v>32</v>
      </c>
      <c r="D75" s="44"/>
      <c r="E75" s="37"/>
      <c r="F75" s="37"/>
      <c r="G75" s="44"/>
      <c r="H75" s="37"/>
      <c r="I75" s="44"/>
      <c r="J75" s="37"/>
      <c r="K75" s="37"/>
      <c r="L75" s="44"/>
      <c r="M75" s="37"/>
      <c r="N75" s="37"/>
      <c r="O75" s="37"/>
      <c r="P75" s="37"/>
      <c r="Q75" s="37"/>
      <c r="R75" s="37"/>
      <c r="S75" s="37"/>
      <c r="T75" s="37"/>
      <c r="U75" s="44"/>
      <c r="V75" s="37"/>
      <c r="W75" s="37"/>
      <c r="X75" s="37"/>
    </row>
    <row r="76" spans="1:24" ht="36">
      <c r="A76" s="21" t="s">
        <v>123</v>
      </c>
      <c r="B76" s="28" t="s">
        <v>124</v>
      </c>
      <c r="C76" s="12" t="s">
        <v>32</v>
      </c>
      <c r="D76" s="44"/>
      <c r="E76" s="37"/>
      <c r="F76" s="37"/>
      <c r="G76" s="44"/>
      <c r="H76" s="37"/>
      <c r="I76" s="44"/>
      <c r="J76" s="37"/>
      <c r="K76" s="37"/>
      <c r="L76" s="44"/>
      <c r="M76" s="37"/>
      <c r="N76" s="37"/>
      <c r="O76" s="37"/>
      <c r="P76" s="37"/>
      <c r="Q76" s="37"/>
      <c r="R76" s="37"/>
      <c r="S76" s="37"/>
      <c r="T76" s="37"/>
      <c r="U76" s="44"/>
      <c r="V76" s="37"/>
      <c r="W76" s="37"/>
      <c r="X76" s="37"/>
    </row>
    <row r="77" spans="1:24" s="41" customFormat="1" ht="48">
      <c r="A77" s="26" t="s">
        <v>125</v>
      </c>
      <c r="B77" s="27" t="s">
        <v>126</v>
      </c>
      <c r="C77" s="15" t="s">
        <v>32</v>
      </c>
      <c r="D77" s="50">
        <v>0</v>
      </c>
      <c r="E77" s="50">
        <v>0</v>
      </c>
      <c r="F77" s="50">
        <v>0</v>
      </c>
      <c r="G77" s="50">
        <v>0</v>
      </c>
      <c r="H77" s="50">
        <v>0</v>
      </c>
      <c r="I77" s="50">
        <v>0</v>
      </c>
      <c r="J77" s="50">
        <v>0</v>
      </c>
      <c r="K77" s="50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  <c r="U77" s="50">
        <v>0</v>
      </c>
      <c r="V77" s="50">
        <v>0</v>
      </c>
      <c r="W77" s="50">
        <v>0</v>
      </c>
      <c r="X77" s="40"/>
    </row>
    <row r="78" spans="1:24" ht="48">
      <c r="A78" s="21" t="s">
        <v>127</v>
      </c>
      <c r="B78" s="28" t="s">
        <v>128</v>
      </c>
      <c r="C78" s="12" t="s">
        <v>32</v>
      </c>
      <c r="D78" s="44"/>
      <c r="E78" s="37"/>
      <c r="F78" s="37"/>
      <c r="G78" s="44"/>
      <c r="H78" s="37"/>
      <c r="I78" s="44"/>
      <c r="J78" s="37"/>
      <c r="K78" s="37"/>
      <c r="L78" s="44"/>
      <c r="M78" s="37"/>
      <c r="N78" s="37"/>
      <c r="O78" s="37"/>
      <c r="P78" s="37"/>
      <c r="Q78" s="37"/>
      <c r="R78" s="37"/>
      <c r="S78" s="37"/>
      <c r="T78" s="37"/>
      <c r="U78" s="44"/>
      <c r="V78" s="37"/>
      <c r="W78" s="37"/>
      <c r="X78" s="37"/>
    </row>
    <row r="79" spans="1:24" ht="36">
      <c r="A79" s="21" t="s">
        <v>129</v>
      </c>
      <c r="B79" s="28" t="s">
        <v>130</v>
      </c>
      <c r="C79" s="12" t="s">
        <v>32</v>
      </c>
      <c r="D79" s="44"/>
      <c r="E79" s="37"/>
      <c r="F79" s="37"/>
      <c r="G79" s="44"/>
      <c r="H79" s="37"/>
      <c r="I79" s="44"/>
      <c r="J79" s="37"/>
      <c r="K79" s="37"/>
      <c r="L79" s="44"/>
      <c r="M79" s="37"/>
      <c r="N79" s="37"/>
      <c r="O79" s="37"/>
      <c r="P79" s="37"/>
      <c r="Q79" s="37"/>
      <c r="R79" s="37"/>
      <c r="S79" s="37"/>
      <c r="T79" s="37"/>
      <c r="U79" s="44"/>
      <c r="V79" s="37"/>
      <c r="W79" s="37"/>
      <c r="X79" s="37"/>
    </row>
    <row r="80" spans="1:24" s="41" customFormat="1" ht="24">
      <c r="A80" s="26" t="s">
        <v>131</v>
      </c>
      <c r="B80" s="27" t="s">
        <v>132</v>
      </c>
      <c r="C80" s="15" t="s">
        <v>32</v>
      </c>
      <c r="D80" s="50">
        <f>D81+D82+D83</f>
        <v>11.690772000000001</v>
      </c>
      <c r="E80" s="50">
        <f t="shared" ref="E80:M80" si="15">E81+E82+E83</f>
        <v>0</v>
      </c>
      <c r="F80" s="50">
        <f t="shared" si="15"/>
        <v>0</v>
      </c>
      <c r="G80" s="50">
        <f t="shared" si="15"/>
        <v>11.690772000000001</v>
      </c>
      <c r="H80" s="50">
        <f t="shared" si="15"/>
        <v>0</v>
      </c>
      <c r="I80" s="50">
        <f t="shared" si="15"/>
        <v>2.28153871</v>
      </c>
      <c r="J80" s="50">
        <f t="shared" si="15"/>
        <v>0</v>
      </c>
      <c r="K80" s="50">
        <f t="shared" si="15"/>
        <v>0</v>
      </c>
      <c r="L80" s="50">
        <f t="shared" si="15"/>
        <v>2.28153871</v>
      </c>
      <c r="M80" s="50">
        <f t="shared" si="15"/>
        <v>0</v>
      </c>
      <c r="N80" s="50">
        <f>T80</f>
        <v>-9.4092332900000013</v>
      </c>
      <c r="O80" s="50">
        <f>U80</f>
        <v>19.515723255915006</v>
      </c>
      <c r="P80" s="50">
        <f t="shared" ref="P80:W80" si="16">P81</f>
        <v>0</v>
      </c>
      <c r="Q80" s="50">
        <f t="shared" si="16"/>
        <v>0</v>
      </c>
      <c r="R80" s="50">
        <f t="shared" si="16"/>
        <v>0</v>
      </c>
      <c r="S80" s="50">
        <f t="shared" si="16"/>
        <v>0</v>
      </c>
      <c r="T80" s="50">
        <f>I80-D80</f>
        <v>-9.4092332900000013</v>
      </c>
      <c r="U80" s="50">
        <f>U82</f>
        <v>19.515723255915006</v>
      </c>
      <c r="V80" s="50">
        <f t="shared" si="16"/>
        <v>0</v>
      </c>
      <c r="W80" s="50">
        <f t="shared" si="16"/>
        <v>0</v>
      </c>
      <c r="X80" s="40"/>
    </row>
    <row r="81" spans="1:24">
      <c r="A81" s="29" t="s">
        <v>131</v>
      </c>
      <c r="B81" s="30" t="s">
        <v>255</v>
      </c>
      <c r="C81" s="31" t="s">
        <v>252</v>
      </c>
      <c r="D81" s="44">
        <f t="shared" ref="D81" si="17">E81+F81+G81+H81</f>
        <v>0</v>
      </c>
      <c r="E81" s="44">
        <v>0</v>
      </c>
      <c r="F81" s="44">
        <v>0</v>
      </c>
      <c r="G81" s="44">
        <f>0</f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44">
        <f t="shared" ref="N81" si="18">T81</f>
        <v>0</v>
      </c>
      <c r="O81" s="44">
        <v>0</v>
      </c>
      <c r="P81" s="51">
        <v>0</v>
      </c>
      <c r="Q81" s="51">
        <v>0</v>
      </c>
      <c r="R81" s="51">
        <v>0</v>
      </c>
      <c r="S81" s="51">
        <v>0</v>
      </c>
      <c r="T81" s="51">
        <f>I81-D81</f>
        <v>0</v>
      </c>
      <c r="U81" s="44">
        <v>0</v>
      </c>
      <c r="V81" s="51">
        <v>0</v>
      </c>
      <c r="W81" s="51">
        <v>0</v>
      </c>
      <c r="X81" s="37"/>
    </row>
    <row r="82" spans="1:24" ht="24">
      <c r="A82" s="29" t="s">
        <v>131</v>
      </c>
      <c r="B82" s="30" t="s">
        <v>261</v>
      </c>
      <c r="C82" s="31" t="s">
        <v>262</v>
      </c>
      <c r="D82" s="44">
        <f>G82</f>
        <v>11.690772000000001</v>
      </c>
      <c r="E82" s="44">
        <v>0</v>
      </c>
      <c r="F82" s="44">
        <v>0</v>
      </c>
      <c r="G82" s="44">
        <f>'[1]с НДС'!$D$10</f>
        <v>11.690772000000001</v>
      </c>
      <c r="H82" s="44">
        <v>0</v>
      </c>
      <c r="I82" s="44">
        <f>L82</f>
        <v>2.28153871</v>
      </c>
      <c r="J82" s="44">
        <v>0</v>
      </c>
      <c r="K82" s="44">
        <v>0</v>
      </c>
      <c r="L82" s="44">
        <f>0.77017971+1.511359</f>
        <v>2.28153871</v>
      </c>
      <c r="M82" s="44">
        <v>0</v>
      </c>
      <c r="N82" s="44">
        <f>T82</f>
        <v>-9.4092332900000013</v>
      </c>
      <c r="O82" s="44">
        <v>0</v>
      </c>
      <c r="P82" s="51">
        <v>0</v>
      </c>
      <c r="Q82" s="51">
        <v>0</v>
      </c>
      <c r="R82" s="51">
        <v>0</v>
      </c>
      <c r="S82" s="51">
        <v>0</v>
      </c>
      <c r="T82" s="51">
        <f>I82-D82</f>
        <v>-9.4092332900000013</v>
      </c>
      <c r="U82" s="44">
        <f>I82/D82*100</f>
        <v>19.515723255915006</v>
      </c>
      <c r="V82" s="51">
        <v>0</v>
      </c>
      <c r="W82" s="51">
        <v>0</v>
      </c>
      <c r="X82" s="37"/>
    </row>
    <row r="83" spans="1:24" ht="24">
      <c r="A83" s="29" t="s">
        <v>131</v>
      </c>
      <c r="B83" s="30" t="s">
        <v>263</v>
      </c>
      <c r="C83" s="31" t="s">
        <v>264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44">
        <v>0</v>
      </c>
      <c r="N83" s="44">
        <v>0</v>
      </c>
      <c r="O83" s="44">
        <v>0</v>
      </c>
      <c r="P83" s="44">
        <v>0</v>
      </c>
      <c r="Q83" s="44">
        <v>0</v>
      </c>
      <c r="R83" s="44">
        <v>0</v>
      </c>
      <c r="S83" s="44">
        <v>0</v>
      </c>
      <c r="T83" s="44">
        <v>0</v>
      </c>
      <c r="U83" s="44">
        <v>0</v>
      </c>
      <c r="V83" s="44">
        <v>0</v>
      </c>
      <c r="W83" s="44">
        <v>0</v>
      </c>
      <c r="X83" s="37"/>
    </row>
    <row r="84" spans="1:24" s="41" customFormat="1" ht="36.75">
      <c r="A84" s="26" t="s">
        <v>133</v>
      </c>
      <c r="B84" s="32" t="s">
        <v>134</v>
      </c>
      <c r="C84" s="15" t="s">
        <v>32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40"/>
    </row>
    <row r="85" spans="1:24" s="41" customFormat="1" ht="24.75">
      <c r="A85" s="26" t="s">
        <v>135</v>
      </c>
      <c r="B85" s="32" t="s">
        <v>136</v>
      </c>
      <c r="C85" s="15" t="s">
        <v>32</v>
      </c>
      <c r="D85" s="50">
        <f>D86+D87</f>
        <v>0</v>
      </c>
      <c r="E85" s="50">
        <f t="shared" ref="E85:V85" si="19">E86+E87</f>
        <v>0</v>
      </c>
      <c r="F85" s="50">
        <f t="shared" si="19"/>
        <v>0</v>
      </c>
      <c r="G85" s="50">
        <f t="shared" si="19"/>
        <v>0</v>
      </c>
      <c r="H85" s="50">
        <f t="shared" si="19"/>
        <v>0</v>
      </c>
      <c r="I85" s="50">
        <f t="shared" si="19"/>
        <v>0</v>
      </c>
      <c r="J85" s="50">
        <f t="shared" si="19"/>
        <v>0</v>
      </c>
      <c r="K85" s="50">
        <f t="shared" si="19"/>
        <v>0</v>
      </c>
      <c r="L85" s="50">
        <f t="shared" si="19"/>
        <v>0</v>
      </c>
      <c r="M85" s="50">
        <f t="shared" si="19"/>
        <v>0</v>
      </c>
      <c r="N85" s="50">
        <f t="shared" si="19"/>
        <v>0</v>
      </c>
      <c r="O85" s="50">
        <f t="shared" si="19"/>
        <v>0</v>
      </c>
      <c r="P85" s="50">
        <f t="shared" si="19"/>
        <v>0</v>
      </c>
      <c r="Q85" s="50">
        <f t="shared" si="19"/>
        <v>0</v>
      </c>
      <c r="R85" s="50">
        <f t="shared" si="19"/>
        <v>0</v>
      </c>
      <c r="S85" s="50">
        <f t="shared" si="19"/>
        <v>0</v>
      </c>
      <c r="T85" s="50">
        <f t="shared" si="19"/>
        <v>0</v>
      </c>
      <c r="U85" s="50">
        <f t="shared" si="19"/>
        <v>0</v>
      </c>
      <c r="V85" s="50">
        <f t="shared" si="19"/>
        <v>0</v>
      </c>
      <c r="W85" s="50">
        <f t="shared" ref="W85" si="20">W86</f>
        <v>0</v>
      </c>
      <c r="X85" s="40"/>
    </row>
    <row r="86" spans="1:24">
      <c r="A86" s="29" t="s">
        <v>135</v>
      </c>
      <c r="B86" s="30" t="s">
        <v>253</v>
      </c>
      <c r="C86" s="31" t="s">
        <v>257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  <c r="R86" s="44">
        <v>0</v>
      </c>
      <c r="S86" s="44">
        <v>0</v>
      </c>
      <c r="T86" s="44">
        <v>0</v>
      </c>
      <c r="U86" s="44">
        <v>0</v>
      </c>
      <c r="V86" s="44">
        <v>0</v>
      </c>
      <c r="W86" s="44">
        <v>0</v>
      </c>
      <c r="X86" s="37"/>
    </row>
    <row r="87" spans="1:24">
      <c r="A87" s="29" t="s">
        <v>135</v>
      </c>
      <c r="B87" s="30" t="s">
        <v>256</v>
      </c>
      <c r="C87" s="31" t="s">
        <v>258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44">
        <v>0</v>
      </c>
      <c r="K87" s="44">
        <v>0</v>
      </c>
      <c r="L87" s="44">
        <v>0</v>
      </c>
      <c r="M87" s="44">
        <v>0</v>
      </c>
      <c r="N87" s="44">
        <v>0</v>
      </c>
      <c r="O87" s="44">
        <v>0</v>
      </c>
      <c r="P87" s="44">
        <v>0</v>
      </c>
      <c r="Q87" s="44">
        <v>0</v>
      </c>
      <c r="R87" s="44">
        <v>0</v>
      </c>
      <c r="S87" s="44">
        <v>0</v>
      </c>
      <c r="T87" s="44">
        <v>0</v>
      </c>
      <c r="U87" s="44">
        <v>0</v>
      </c>
      <c r="V87" s="44">
        <v>0</v>
      </c>
      <c r="W87" s="44">
        <v>0</v>
      </c>
      <c r="X87" s="37"/>
    </row>
    <row r="88" spans="1:24" ht="36.75">
      <c r="A88" s="21" t="s">
        <v>137</v>
      </c>
      <c r="B88" s="33" t="s">
        <v>138</v>
      </c>
      <c r="C88" s="12"/>
      <c r="D88" s="44"/>
      <c r="E88" s="37"/>
      <c r="F88" s="37"/>
      <c r="G88" s="44"/>
      <c r="H88" s="37"/>
      <c r="I88" s="44"/>
      <c r="J88" s="37"/>
      <c r="K88" s="37"/>
      <c r="L88" s="44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</row>
    <row r="89" spans="1:24" ht="24">
      <c r="A89" s="21" t="s">
        <v>139</v>
      </c>
      <c r="B89" s="28" t="s">
        <v>140</v>
      </c>
      <c r="C89" s="12"/>
      <c r="D89" s="44"/>
      <c r="E89" s="37"/>
      <c r="F89" s="37"/>
      <c r="G89" s="44"/>
      <c r="H89" s="37"/>
      <c r="I89" s="44"/>
      <c r="J89" s="37"/>
      <c r="K89" s="37"/>
      <c r="L89" s="44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</row>
    <row r="90" spans="1:24" ht="72">
      <c r="A90" s="21" t="s">
        <v>141</v>
      </c>
      <c r="B90" s="28" t="s">
        <v>142</v>
      </c>
      <c r="C90" s="12"/>
      <c r="D90" s="44"/>
      <c r="E90" s="37"/>
      <c r="F90" s="37"/>
      <c r="G90" s="44"/>
      <c r="H90" s="37"/>
      <c r="I90" s="44"/>
      <c r="J90" s="37"/>
      <c r="K90" s="37"/>
      <c r="L90" s="44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</row>
    <row r="91" spans="1:24" ht="24">
      <c r="A91" s="21" t="s">
        <v>143</v>
      </c>
      <c r="B91" s="28" t="s">
        <v>144</v>
      </c>
      <c r="C91" s="12"/>
      <c r="D91" s="44"/>
      <c r="E91" s="37"/>
      <c r="F91" s="37"/>
      <c r="G91" s="44"/>
      <c r="H91" s="37"/>
      <c r="I91" s="44"/>
      <c r="J91" s="37"/>
      <c r="K91" s="37"/>
      <c r="L91" s="44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</row>
    <row r="92" spans="1:24" ht="24">
      <c r="A92" s="21" t="s">
        <v>145</v>
      </c>
      <c r="B92" s="28" t="s">
        <v>144</v>
      </c>
      <c r="C92" s="12"/>
      <c r="D92" s="44"/>
      <c r="E92" s="37"/>
      <c r="F92" s="37"/>
      <c r="G92" s="44"/>
      <c r="H92" s="37"/>
      <c r="I92" s="44"/>
      <c r="J92" s="37"/>
      <c r="K92" s="37"/>
      <c r="L92" s="44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</row>
    <row r="93" spans="1:24" ht="36">
      <c r="A93" s="21" t="s">
        <v>146</v>
      </c>
      <c r="B93" s="28" t="s">
        <v>147</v>
      </c>
      <c r="C93" s="12"/>
      <c r="D93" s="44"/>
      <c r="E93" s="37"/>
      <c r="F93" s="37"/>
      <c r="G93" s="44"/>
      <c r="H93" s="37"/>
      <c r="I93" s="44"/>
      <c r="J93" s="37"/>
      <c r="K93" s="37"/>
      <c r="L93" s="44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</row>
    <row r="94" spans="1:24" ht="24">
      <c r="A94" s="21" t="s">
        <v>148</v>
      </c>
      <c r="B94" s="28" t="s">
        <v>149</v>
      </c>
      <c r="C94" s="12"/>
      <c r="D94" s="44"/>
      <c r="E94" s="37"/>
      <c r="F94" s="37"/>
      <c r="G94" s="44"/>
      <c r="H94" s="37"/>
      <c r="I94" s="44"/>
      <c r="J94" s="37"/>
      <c r="K94" s="37"/>
      <c r="L94" s="44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</row>
    <row r="95" spans="1:24" ht="24">
      <c r="A95" s="21" t="s">
        <v>150</v>
      </c>
      <c r="B95" s="28" t="s">
        <v>144</v>
      </c>
      <c r="C95" s="12"/>
      <c r="D95" s="44"/>
      <c r="E95" s="37"/>
      <c r="F95" s="37"/>
      <c r="G95" s="44"/>
      <c r="H95" s="37"/>
      <c r="I95" s="44"/>
      <c r="J95" s="37"/>
      <c r="K95" s="37"/>
      <c r="L95" s="44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</row>
    <row r="96" spans="1:24" ht="36">
      <c r="A96" s="21" t="s">
        <v>151</v>
      </c>
      <c r="B96" s="28" t="s">
        <v>152</v>
      </c>
      <c r="C96" s="12"/>
      <c r="D96" s="44"/>
      <c r="E96" s="37"/>
      <c r="F96" s="37"/>
      <c r="G96" s="44"/>
      <c r="H96" s="37"/>
      <c r="I96" s="44"/>
      <c r="J96" s="37"/>
      <c r="K96" s="37"/>
      <c r="L96" s="44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</row>
    <row r="97" spans="1:24" ht="60">
      <c r="A97" s="21" t="s">
        <v>153</v>
      </c>
      <c r="B97" s="28" t="s">
        <v>154</v>
      </c>
      <c r="C97" s="12"/>
      <c r="D97" s="44"/>
      <c r="E97" s="37"/>
      <c r="F97" s="37"/>
      <c r="G97" s="44"/>
      <c r="H97" s="37"/>
      <c r="I97" s="44"/>
      <c r="J97" s="37"/>
      <c r="K97" s="37"/>
      <c r="L97" s="44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</row>
    <row r="98" spans="1:24" ht="60">
      <c r="A98" s="21" t="s">
        <v>155</v>
      </c>
      <c r="B98" s="28" t="s">
        <v>156</v>
      </c>
      <c r="C98" s="12"/>
      <c r="D98" s="44"/>
      <c r="E98" s="37"/>
      <c r="F98" s="37"/>
      <c r="G98" s="44"/>
      <c r="H98" s="37"/>
      <c r="I98" s="44"/>
      <c r="J98" s="37"/>
      <c r="K98" s="37"/>
      <c r="L98" s="44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</row>
    <row r="99" spans="1:24" ht="48">
      <c r="A99" s="21" t="s">
        <v>157</v>
      </c>
      <c r="B99" s="28" t="s">
        <v>158</v>
      </c>
      <c r="C99" s="12"/>
      <c r="D99" s="44"/>
      <c r="E99" s="37"/>
      <c r="F99" s="37"/>
      <c r="G99" s="44"/>
      <c r="H99" s="37"/>
      <c r="I99" s="44"/>
      <c r="J99" s="37"/>
      <c r="K99" s="37"/>
      <c r="L99" s="44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</row>
    <row r="100" spans="1:24" ht="72">
      <c r="A100" s="21" t="s">
        <v>159</v>
      </c>
      <c r="B100" s="28" t="s">
        <v>160</v>
      </c>
      <c r="C100" s="12"/>
      <c r="D100" s="44"/>
      <c r="E100" s="37"/>
      <c r="F100" s="37"/>
      <c r="G100" s="44"/>
      <c r="H100" s="37"/>
      <c r="I100" s="44"/>
      <c r="J100" s="37"/>
      <c r="K100" s="37"/>
      <c r="L100" s="44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</row>
    <row r="101" spans="1:24" ht="60">
      <c r="A101" s="21" t="s">
        <v>161</v>
      </c>
      <c r="B101" s="28" t="s">
        <v>162</v>
      </c>
      <c r="C101" s="12"/>
      <c r="D101" s="44"/>
      <c r="E101" s="37"/>
      <c r="F101" s="37"/>
      <c r="G101" s="44"/>
      <c r="H101" s="37"/>
      <c r="I101" s="44"/>
      <c r="J101" s="37"/>
      <c r="K101" s="37"/>
      <c r="L101" s="44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</row>
    <row r="102" spans="1:24" ht="24">
      <c r="A102" s="21" t="s">
        <v>163</v>
      </c>
      <c r="B102" s="28" t="s">
        <v>164</v>
      </c>
      <c r="C102" s="12"/>
      <c r="D102" s="44"/>
      <c r="E102" s="37"/>
      <c r="F102" s="37"/>
      <c r="G102" s="44"/>
      <c r="H102" s="37"/>
      <c r="I102" s="44"/>
      <c r="J102" s="37"/>
      <c r="K102" s="37"/>
      <c r="L102" s="44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</row>
    <row r="103" spans="1:24" ht="48">
      <c r="A103" s="21" t="s">
        <v>165</v>
      </c>
      <c r="B103" s="28" t="s">
        <v>166</v>
      </c>
      <c r="C103" s="12"/>
      <c r="D103" s="44"/>
      <c r="E103" s="37"/>
      <c r="F103" s="37"/>
      <c r="G103" s="44"/>
      <c r="H103" s="37"/>
      <c r="I103" s="44"/>
      <c r="J103" s="37"/>
      <c r="K103" s="37"/>
      <c r="L103" s="44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</row>
    <row r="104" spans="1:24" ht="24">
      <c r="A104" s="21" t="s">
        <v>167</v>
      </c>
      <c r="B104" s="28" t="s">
        <v>168</v>
      </c>
      <c r="C104" s="12"/>
      <c r="D104" s="44"/>
      <c r="E104" s="37"/>
      <c r="F104" s="37"/>
      <c r="G104" s="44"/>
      <c r="H104" s="37"/>
      <c r="I104" s="44"/>
      <c r="J104" s="37"/>
      <c r="K104" s="37"/>
      <c r="L104" s="44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</row>
    <row r="105" spans="1:24">
      <c r="A105" s="21" t="s">
        <v>169</v>
      </c>
      <c r="B105" s="28" t="s">
        <v>170</v>
      </c>
      <c r="C105" s="12"/>
      <c r="D105" s="44"/>
      <c r="E105" s="37"/>
      <c r="F105" s="37"/>
      <c r="G105" s="44"/>
      <c r="H105" s="37"/>
      <c r="I105" s="44"/>
      <c r="J105" s="37"/>
      <c r="K105" s="37"/>
      <c r="L105" s="44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</row>
    <row r="106" spans="1:24" ht="24">
      <c r="A106" s="21" t="s">
        <v>171</v>
      </c>
      <c r="B106" s="28" t="s">
        <v>172</v>
      </c>
      <c r="C106" s="12"/>
      <c r="D106" s="44"/>
      <c r="E106" s="37"/>
      <c r="F106" s="37"/>
      <c r="G106" s="44"/>
      <c r="H106" s="37"/>
      <c r="I106" s="44"/>
      <c r="J106" s="37"/>
      <c r="K106" s="37"/>
      <c r="L106" s="44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</row>
    <row r="107" spans="1:24" ht="24">
      <c r="A107" s="21" t="s">
        <v>173</v>
      </c>
      <c r="B107" s="28" t="s">
        <v>122</v>
      </c>
      <c r="C107" s="12"/>
      <c r="D107" s="44"/>
      <c r="E107" s="37"/>
      <c r="F107" s="37"/>
      <c r="G107" s="44"/>
      <c r="H107" s="37"/>
      <c r="I107" s="44"/>
      <c r="J107" s="37"/>
      <c r="K107" s="37"/>
      <c r="L107" s="44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</row>
    <row r="108" spans="1:24" ht="24">
      <c r="A108" s="21" t="s">
        <v>174</v>
      </c>
      <c r="B108" s="28" t="s">
        <v>175</v>
      </c>
      <c r="C108" s="12"/>
      <c r="D108" s="44"/>
      <c r="E108" s="37"/>
      <c r="F108" s="37"/>
      <c r="G108" s="44"/>
      <c r="H108" s="37"/>
      <c r="I108" s="44"/>
      <c r="J108" s="37"/>
      <c r="K108" s="37"/>
      <c r="L108" s="44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</row>
    <row r="109" spans="1:24" ht="36">
      <c r="A109" s="21" t="s">
        <v>176</v>
      </c>
      <c r="B109" s="28" t="s">
        <v>177</v>
      </c>
      <c r="C109" s="12"/>
      <c r="D109" s="44"/>
      <c r="E109" s="37"/>
      <c r="F109" s="37"/>
      <c r="G109" s="44"/>
      <c r="H109" s="37"/>
      <c r="I109" s="44"/>
      <c r="J109" s="37"/>
      <c r="K109" s="37"/>
      <c r="L109" s="44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</row>
    <row r="110" spans="1:24" ht="24">
      <c r="A110" s="21" t="s">
        <v>178</v>
      </c>
      <c r="B110" s="28" t="s">
        <v>179</v>
      </c>
      <c r="C110" s="12"/>
      <c r="D110" s="44"/>
      <c r="E110" s="37"/>
      <c r="F110" s="37"/>
      <c r="G110" s="44"/>
      <c r="H110" s="37"/>
      <c r="I110" s="44"/>
      <c r="J110" s="37"/>
      <c r="K110" s="37"/>
      <c r="L110" s="44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</row>
    <row r="111" spans="1:24" ht="24">
      <c r="A111" s="21" t="s">
        <v>180</v>
      </c>
      <c r="B111" s="28" t="s">
        <v>181</v>
      </c>
      <c r="C111" s="12"/>
      <c r="D111" s="44"/>
      <c r="E111" s="37"/>
      <c r="F111" s="37"/>
      <c r="G111" s="44"/>
      <c r="H111" s="37"/>
      <c r="I111" s="44"/>
      <c r="J111" s="37"/>
      <c r="K111" s="37"/>
      <c r="L111" s="44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</row>
    <row r="112" spans="1:24" ht="36">
      <c r="A112" s="21" t="s">
        <v>182</v>
      </c>
      <c r="B112" s="28" t="s">
        <v>124</v>
      </c>
      <c r="C112" s="12"/>
      <c r="D112" s="44"/>
      <c r="E112" s="37"/>
      <c r="F112" s="37"/>
      <c r="G112" s="44"/>
      <c r="H112" s="37"/>
      <c r="I112" s="44"/>
      <c r="J112" s="37"/>
      <c r="K112" s="37"/>
      <c r="L112" s="44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</row>
    <row r="113" spans="1:24" ht="36.75">
      <c r="A113" s="21" t="s">
        <v>183</v>
      </c>
      <c r="B113" s="33" t="s">
        <v>184</v>
      </c>
      <c r="C113" s="12"/>
      <c r="D113" s="44"/>
      <c r="E113" s="37"/>
      <c r="F113" s="37"/>
      <c r="G113" s="44"/>
      <c r="H113" s="37"/>
      <c r="I113" s="44"/>
      <c r="J113" s="37"/>
      <c r="K113" s="37"/>
      <c r="L113" s="44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</row>
    <row r="114" spans="1:24">
      <c r="A114" s="28" t="s">
        <v>185</v>
      </c>
      <c r="B114" s="28" t="s">
        <v>186</v>
      </c>
      <c r="C114" s="12"/>
      <c r="D114" s="44"/>
      <c r="E114" s="37"/>
      <c r="F114" s="37"/>
      <c r="G114" s="44"/>
      <c r="H114" s="37"/>
      <c r="I114" s="44"/>
      <c r="J114" s="37"/>
      <c r="K114" s="37"/>
      <c r="L114" s="44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</row>
    <row r="115" spans="1:24" ht="36">
      <c r="A115" s="34" t="s">
        <v>187</v>
      </c>
      <c r="B115" s="28" t="s">
        <v>188</v>
      </c>
      <c r="C115" s="12"/>
      <c r="D115" s="44"/>
      <c r="E115" s="37"/>
      <c r="F115" s="37"/>
      <c r="G115" s="44"/>
      <c r="H115" s="37"/>
      <c r="I115" s="44"/>
      <c r="J115" s="37"/>
      <c r="K115" s="37"/>
      <c r="L115" s="44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</row>
    <row r="116" spans="1:24" ht="36">
      <c r="A116" s="34" t="s">
        <v>189</v>
      </c>
      <c r="B116" s="28" t="s">
        <v>190</v>
      </c>
      <c r="C116" s="12"/>
      <c r="D116" s="44"/>
      <c r="E116" s="37"/>
      <c r="F116" s="37"/>
      <c r="G116" s="44"/>
      <c r="H116" s="37"/>
      <c r="I116" s="44"/>
      <c r="J116" s="37"/>
      <c r="K116" s="37"/>
      <c r="L116" s="44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</row>
    <row r="117" spans="1:24">
      <c r="A117" s="28" t="s">
        <v>191</v>
      </c>
      <c r="B117" s="28" t="s">
        <v>186</v>
      </c>
      <c r="C117" s="12"/>
      <c r="D117" s="44"/>
      <c r="E117" s="37"/>
      <c r="F117" s="37"/>
      <c r="G117" s="44"/>
      <c r="H117" s="37"/>
      <c r="I117" s="44"/>
      <c r="J117" s="37"/>
      <c r="K117" s="37"/>
      <c r="L117" s="44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</row>
    <row r="118" spans="1:24" ht="36">
      <c r="A118" s="34" t="s">
        <v>192</v>
      </c>
      <c r="B118" s="28" t="s">
        <v>188</v>
      </c>
      <c r="C118" s="12"/>
      <c r="D118" s="44"/>
      <c r="E118" s="37"/>
      <c r="F118" s="37"/>
      <c r="G118" s="44"/>
      <c r="H118" s="37"/>
      <c r="I118" s="44"/>
      <c r="J118" s="37"/>
      <c r="K118" s="37"/>
      <c r="L118" s="44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</row>
    <row r="119" spans="1:24" ht="36">
      <c r="A119" s="34" t="s">
        <v>193</v>
      </c>
      <c r="B119" s="28" t="s">
        <v>190</v>
      </c>
      <c r="C119" s="12"/>
      <c r="D119" s="44"/>
      <c r="E119" s="37"/>
      <c r="F119" s="37"/>
      <c r="G119" s="44"/>
      <c r="H119" s="37"/>
      <c r="I119" s="44"/>
      <c r="J119" s="37"/>
      <c r="K119" s="37"/>
      <c r="L119" s="44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</row>
    <row r="120" spans="1:24">
      <c r="A120" s="21" t="s">
        <v>194</v>
      </c>
      <c r="B120" s="28" t="s">
        <v>195</v>
      </c>
      <c r="C120" s="12"/>
      <c r="D120" s="44"/>
      <c r="E120" s="37"/>
      <c r="F120" s="37"/>
      <c r="G120" s="44"/>
      <c r="H120" s="37"/>
      <c r="I120" s="44"/>
      <c r="J120" s="37"/>
      <c r="K120" s="37"/>
      <c r="L120" s="44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</row>
    <row r="121" spans="1:24" ht="24">
      <c r="A121" s="21" t="s">
        <v>196</v>
      </c>
      <c r="B121" s="28" t="s">
        <v>197</v>
      </c>
      <c r="C121" s="12"/>
      <c r="D121" s="44"/>
      <c r="E121" s="37"/>
      <c r="F121" s="37"/>
      <c r="G121" s="44"/>
      <c r="H121" s="37"/>
      <c r="I121" s="44"/>
      <c r="J121" s="37"/>
      <c r="K121" s="37"/>
      <c r="L121" s="44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</row>
    <row r="122" spans="1:24" ht="24">
      <c r="A122" s="21" t="s">
        <v>198</v>
      </c>
      <c r="B122" s="28" t="s">
        <v>199</v>
      </c>
      <c r="C122" s="12"/>
      <c r="D122" s="44"/>
      <c r="E122" s="37"/>
      <c r="F122" s="37"/>
      <c r="G122" s="44"/>
      <c r="H122" s="37"/>
      <c r="I122" s="44"/>
      <c r="J122" s="37"/>
      <c r="K122" s="37"/>
      <c r="L122" s="44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</row>
    <row r="123" spans="1:24" ht="24">
      <c r="A123" s="21" t="s">
        <v>200</v>
      </c>
      <c r="B123" s="28" t="s">
        <v>201</v>
      </c>
      <c r="C123" s="12"/>
      <c r="D123" s="44"/>
      <c r="E123" s="37"/>
      <c r="F123" s="37"/>
      <c r="G123" s="44"/>
      <c r="H123" s="37"/>
      <c r="I123" s="44"/>
      <c r="J123" s="37"/>
      <c r="K123" s="37"/>
      <c r="L123" s="44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</row>
    <row r="124" spans="1:24">
      <c r="A124" s="21" t="s">
        <v>202</v>
      </c>
      <c r="B124" s="28" t="s">
        <v>203</v>
      </c>
      <c r="C124" s="12"/>
      <c r="D124" s="44"/>
      <c r="E124" s="37"/>
      <c r="F124" s="37"/>
      <c r="G124" s="44"/>
      <c r="H124" s="37"/>
      <c r="I124" s="44"/>
      <c r="J124" s="37"/>
      <c r="K124" s="37"/>
      <c r="L124" s="44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</row>
    <row r="125" spans="1:24" ht="36.75">
      <c r="A125" s="21" t="s">
        <v>204</v>
      </c>
      <c r="B125" s="33" t="s">
        <v>134</v>
      </c>
      <c r="C125" s="12"/>
      <c r="D125" s="44"/>
      <c r="E125" s="37"/>
      <c r="F125" s="37"/>
      <c r="G125" s="44"/>
      <c r="H125" s="37"/>
      <c r="I125" s="44"/>
      <c r="J125" s="37"/>
      <c r="K125" s="37"/>
      <c r="L125" s="44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</row>
    <row r="126" spans="1:24" ht="24.75">
      <c r="A126" s="21" t="s">
        <v>205</v>
      </c>
      <c r="B126" s="33" t="s">
        <v>206</v>
      </c>
      <c r="C126" s="12"/>
      <c r="D126" s="44"/>
      <c r="E126" s="37"/>
      <c r="F126" s="37"/>
      <c r="G126" s="44"/>
      <c r="H126" s="37"/>
      <c r="I126" s="44"/>
      <c r="J126" s="37"/>
      <c r="K126" s="37"/>
      <c r="L126" s="44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</row>
    <row r="127" spans="1:24" ht="48.75">
      <c r="A127" s="21" t="s">
        <v>207</v>
      </c>
      <c r="B127" s="33" t="s">
        <v>208</v>
      </c>
      <c r="C127" s="12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</row>
    <row r="128" spans="1:24">
      <c r="A128" s="21" t="s">
        <v>209</v>
      </c>
      <c r="B128" s="28" t="s">
        <v>210</v>
      </c>
      <c r="C128" s="12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</row>
    <row r="129" spans="1:24" ht="24">
      <c r="A129" s="21" t="s">
        <v>211</v>
      </c>
      <c r="B129" s="28" t="s">
        <v>212</v>
      </c>
      <c r="C129" s="12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</row>
    <row r="130" spans="1:24" ht="36">
      <c r="A130" s="21" t="s">
        <v>213</v>
      </c>
      <c r="B130" s="28" t="s">
        <v>214</v>
      </c>
      <c r="C130" s="12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</row>
    <row r="131" spans="1:24" ht="24">
      <c r="A131" s="21" t="s">
        <v>215</v>
      </c>
      <c r="B131" s="28" t="s">
        <v>122</v>
      </c>
      <c r="C131" s="12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</row>
    <row r="132" spans="1:24" ht="36">
      <c r="A132" s="21" t="s">
        <v>216</v>
      </c>
      <c r="B132" s="28" t="s">
        <v>217</v>
      </c>
      <c r="C132" s="12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</row>
    <row r="133" spans="1:24" ht="24">
      <c r="A133" s="21" t="s">
        <v>218</v>
      </c>
      <c r="B133" s="28" t="s">
        <v>219</v>
      </c>
      <c r="C133" s="12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</row>
    <row r="134" spans="1:24" ht="24">
      <c r="A134" s="21" t="s">
        <v>220</v>
      </c>
      <c r="B134" s="28" t="s">
        <v>221</v>
      </c>
      <c r="C134" s="12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</row>
    <row r="135" spans="1:24" ht="24">
      <c r="A135" s="21" t="s">
        <v>222</v>
      </c>
      <c r="B135" s="28" t="s">
        <v>223</v>
      </c>
      <c r="C135" s="12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</row>
    <row r="136" spans="1:24" ht="48">
      <c r="A136" s="21" t="s">
        <v>224</v>
      </c>
      <c r="B136" s="28" t="s">
        <v>225</v>
      </c>
      <c r="C136" s="12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</row>
    <row r="137" spans="1:24" ht="36">
      <c r="A137" s="21" t="s">
        <v>226</v>
      </c>
      <c r="B137" s="28" t="s">
        <v>124</v>
      </c>
      <c r="C137" s="12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</row>
    <row r="138" spans="1:24" ht="36">
      <c r="A138" s="21" t="s">
        <v>227</v>
      </c>
      <c r="B138" s="28" t="s">
        <v>228</v>
      </c>
      <c r="C138" s="12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</row>
    <row r="139" spans="1:24" ht="36">
      <c r="A139" s="21" t="s">
        <v>229</v>
      </c>
      <c r="B139" s="28" t="s">
        <v>230</v>
      </c>
      <c r="C139" s="12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</row>
    <row r="140" spans="1:24" ht="24">
      <c r="A140" s="21" t="s">
        <v>231</v>
      </c>
      <c r="B140" s="28" t="s">
        <v>232</v>
      </c>
      <c r="C140" s="12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</row>
    <row r="141" spans="1:24" ht="24">
      <c r="A141" s="21" t="s">
        <v>233</v>
      </c>
      <c r="B141" s="28" t="s">
        <v>234</v>
      </c>
      <c r="C141" s="12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</row>
    <row r="142" spans="1:24" ht="24">
      <c r="A142" s="21" t="s">
        <v>235</v>
      </c>
      <c r="B142" s="28" t="s">
        <v>236</v>
      </c>
      <c r="C142" s="12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</row>
    <row r="143" spans="1:24" ht="36">
      <c r="A143" s="21" t="s">
        <v>237</v>
      </c>
      <c r="B143" s="28" t="s">
        <v>238</v>
      </c>
      <c r="C143" s="12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</row>
    <row r="144" spans="1:24" ht="24">
      <c r="A144" s="21" t="s">
        <v>239</v>
      </c>
      <c r="B144" s="28" t="s">
        <v>240</v>
      </c>
      <c r="C144" s="12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</row>
    <row r="145" spans="1:24" ht="24">
      <c r="A145" s="21" t="s">
        <v>241</v>
      </c>
      <c r="B145" s="28" t="s">
        <v>242</v>
      </c>
      <c r="C145" s="12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</row>
    <row r="146" spans="1:24" ht="36">
      <c r="A146" s="21" t="s">
        <v>243</v>
      </c>
      <c r="B146" s="28" t="s">
        <v>244</v>
      </c>
      <c r="C146" s="12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</row>
    <row r="147" spans="1:24" ht="24">
      <c r="A147" s="21" t="s">
        <v>245</v>
      </c>
      <c r="B147" s="28" t="s">
        <v>246</v>
      </c>
      <c r="C147" s="12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</row>
    <row r="148" spans="1:24" ht="36.75">
      <c r="A148" s="21" t="s">
        <v>247</v>
      </c>
      <c r="B148" s="33" t="s">
        <v>134</v>
      </c>
      <c r="C148" s="12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</row>
    <row r="149" spans="1:24" ht="24.75">
      <c r="A149" s="21" t="s">
        <v>248</v>
      </c>
      <c r="B149" s="33" t="s">
        <v>136</v>
      </c>
      <c r="C149" s="12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</row>
    <row r="150" spans="1:24" ht="24.75">
      <c r="A150" s="35" t="s">
        <v>249</v>
      </c>
      <c r="B150" s="36" t="s">
        <v>250</v>
      </c>
      <c r="C150" s="12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</row>
  </sheetData>
  <mergeCells count="34">
    <mergeCell ref="A20:C20"/>
    <mergeCell ref="L9:M9"/>
    <mergeCell ref="K12:S12"/>
    <mergeCell ref="A14:A18"/>
    <mergeCell ref="B14:B18"/>
    <mergeCell ref="C14:C18"/>
    <mergeCell ref="K11:U11"/>
    <mergeCell ref="G17:G18"/>
    <mergeCell ref="H17:H18"/>
    <mergeCell ref="I17:I18"/>
    <mergeCell ref="J17:J18"/>
    <mergeCell ref="K17:K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D14:M14"/>
    <mergeCell ref="N14:W15"/>
    <mergeCell ref="E17:E18"/>
    <mergeCell ref="F17:F18"/>
    <mergeCell ref="M17:M18"/>
    <mergeCell ref="V2:X2"/>
    <mergeCell ref="A3:X3"/>
    <mergeCell ref="I4:J4"/>
    <mergeCell ref="L4:M4"/>
    <mergeCell ref="I7:R7"/>
    <mergeCell ref="I6:S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2021-11-15T06:19:07Z</dcterms:modified>
</cp:coreProperties>
</file>